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G:\Fisharies\Fish Prices\Weekly Reports\Fish Prices-2025\April\"/>
    </mc:Choice>
  </mc:AlternateContent>
  <xr:revisionPtr revIDLastSave="0" documentId="13_ncr:1_{A4A581EE-7FEE-44CA-9F4D-E4BBAF996A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Wholesale" sheetId="2" r:id="rId1"/>
    <sheet name="Retail" sheetId="9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2" i="96" l="1"/>
  <c r="H26" i="96"/>
  <c r="H21" i="96"/>
  <c r="H16" i="96"/>
  <c r="H33" i="2" l="1"/>
  <c r="H34" i="2"/>
  <c r="G9" i="96" l="1"/>
  <c r="G16" i="96" l="1"/>
  <c r="G22" i="96" l="1"/>
  <c r="G23" i="2" l="1"/>
  <c r="G20" i="96" l="1"/>
  <c r="H24" i="96" l="1"/>
  <c r="H23" i="2" l="1"/>
  <c r="G20" i="2" l="1"/>
  <c r="H18" i="96" l="1"/>
  <c r="G18" i="96"/>
  <c r="H16" i="2" l="1"/>
  <c r="G16" i="2" l="1"/>
  <c r="H15" i="2" l="1"/>
  <c r="G21" i="2" l="1"/>
  <c r="H11" i="96" l="1"/>
  <c r="H7" i="2" l="1"/>
  <c r="G7" i="2"/>
  <c r="H29" i="96" l="1"/>
  <c r="G24" i="96"/>
  <c r="H22" i="96"/>
  <c r="H30" i="96" l="1"/>
  <c r="G29" i="96"/>
  <c r="H28" i="96" l="1"/>
  <c r="H12" i="2" l="1"/>
  <c r="H31" i="96" l="1"/>
  <c r="H13" i="96" l="1"/>
  <c r="G30" i="96" l="1"/>
  <c r="G28" i="96"/>
  <c r="H27" i="96"/>
  <c r="H20" i="96"/>
  <c r="H19" i="96"/>
  <c r="G19" i="96"/>
  <c r="H17" i="96"/>
  <c r="G17" i="96"/>
  <c r="G13" i="96"/>
  <c r="H12" i="96"/>
  <c r="G11" i="96"/>
  <c r="H10" i="96"/>
  <c r="H9" i="96"/>
  <c r="H8" i="96"/>
  <c r="G8" i="96"/>
  <c r="H7" i="96"/>
  <c r="G7" i="96"/>
  <c r="H6" i="96"/>
  <c r="H5" i="96"/>
  <c r="G4" i="96"/>
  <c r="G6" i="96" l="1"/>
  <c r="G10" i="96"/>
  <c r="G27" i="96"/>
  <c r="G5" i="96"/>
  <c r="G12" i="96"/>
  <c r="G31" i="96"/>
  <c r="H31" i="2" l="1"/>
  <c r="H9" i="2" l="1"/>
  <c r="G15" i="2" l="1"/>
  <c r="H17" i="2" l="1"/>
  <c r="H29" i="2" l="1"/>
  <c r="H10" i="2"/>
  <c r="H6" i="2"/>
  <c r="H32" i="2" l="1"/>
  <c r="H25" i="2"/>
  <c r="H21" i="2" l="1"/>
  <c r="H19" i="2"/>
  <c r="G12" i="2" l="1"/>
  <c r="G4" i="2" l="1"/>
  <c r="H20" i="2" l="1"/>
  <c r="G17" i="2" l="1"/>
  <c r="H18" i="2" l="1"/>
  <c r="G34" i="2" l="1"/>
  <c r="G26" i="2" l="1"/>
  <c r="H26" i="2" l="1"/>
  <c r="G32" i="2" l="1"/>
  <c r="G29" i="2"/>
  <c r="G25" i="2"/>
  <c r="G10" i="2"/>
  <c r="G6" i="2"/>
  <c r="G19" i="2" l="1"/>
  <c r="H4" i="2" l="1"/>
  <c r="G8" i="2" l="1"/>
  <c r="G9" i="2"/>
  <c r="G11" i="2"/>
  <c r="G13" i="2"/>
  <c r="G14" i="2"/>
  <c r="G18" i="2"/>
  <c r="G22" i="2"/>
  <c r="G24" i="2"/>
  <c r="G27" i="2"/>
  <c r="G28" i="2"/>
  <c r="G30" i="2"/>
  <c r="G31" i="2"/>
  <c r="G33" i="2"/>
  <c r="G5" i="2"/>
  <c r="H5" i="2" l="1"/>
  <c r="H27" i="2" l="1"/>
  <c r="H22" i="2" l="1"/>
  <c r="H24" i="2" l="1"/>
  <c r="H28" i="2" l="1"/>
  <c r="H8" i="2" l="1"/>
  <c r="H11" i="2"/>
  <c r="H13" i="2"/>
  <c r="H14" i="2"/>
  <c r="H30" i="2"/>
  <c r="H4" i="96"/>
</calcChain>
</file>

<file path=xl/sharedStrings.xml><?xml version="1.0" encoding="utf-8"?>
<sst xmlns="http://schemas.openxmlformats.org/spreadsheetml/2006/main" count="299" uniqueCount="97">
  <si>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</si>
  <si>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</si>
  <si>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</si>
  <si>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</si>
  <si>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</si>
  <si>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</si>
  <si>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</si>
  <si>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</si>
  <si>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</si>
  <si>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</si>
  <si>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</si>
  <si>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</si>
  <si>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</si>
  <si>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</si>
  <si>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</si>
  <si>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</si>
  <si>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</si>
  <si>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</si>
  <si>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</si>
  <si>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</si>
  <si>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</si>
  <si>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</si>
  <si>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</si>
  <si>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</si>
  <si>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</si>
  <si>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</si>
  <si>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</si>
  <si>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</si>
  <si>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</si>
  <si>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</si>
  <si>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</si>
  <si>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</si>
  <si>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</si>
  <si>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</si>
  <si>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</si>
  <si>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</si>
  <si>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</si>
  <si>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</si>
  <si>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</si>
  <si>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</si>
  <si>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</si>
  <si>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</si>
  <si>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</si>
  <si>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</si>
  <si>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</si>
  <si>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</si>
  <si>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</si>
  <si>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</si>
  <si>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</si>
  <si>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</si>
  <si>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</si>
  <si>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</si>
  <si>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</si>
  <si>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</si>
  <si>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</si>
  <si>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</si>
  <si>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</si>
  <si>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</si>
  <si>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</si>
  <si>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</si>
  <si>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</si>
  <si>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</si>
  <si>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</si>
  <si>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</si>
  <si>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</si>
  <si>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</si>
  <si>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</si>
  <si>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</si>
  <si>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</si>
  <si>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</si>
  <si>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</si>
  <si>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</si>
  <si>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</si>
  <si>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</si>
  <si>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</si>
  <si>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</si>
  <si>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</si>
  <si>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</si>
  <si>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</si>
  <si>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</si>
  <si>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</si>
  <si>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</si>
  <si>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</si>
  <si>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</si>
  <si>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</si>
  <si>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</si>
  <si>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</si>
  <si>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</si>
  <si>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</si>
  <si>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</si>
  <si>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>3</t>
    </r>
    <r>
      <rPr>
        <b/>
        <vertAlign val="superscript"/>
        <sz val="11"/>
        <color rgb="FF000000"/>
        <rFont val="Calibri"/>
        <family val="2"/>
      </rPr>
      <t xml:space="preserve">rd </t>
    </r>
    <r>
      <rPr>
        <b/>
        <sz val="11"/>
        <color indexed="8"/>
        <rFont val="Calibri"/>
        <family val="2"/>
      </rPr>
      <t>week of April</t>
    </r>
  </si>
  <si>
    <r>
      <t>3</t>
    </r>
    <r>
      <rPr>
        <b/>
        <vertAlign val="superscript"/>
        <sz val="11"/>
        <color indexed="8"/>
        <rFont val="Calibri"/>
        <family val="2"/>
      </rPr>
      <t xml:space="preserve">rd </t>
    </r>
    <r>
      <rPr>
        <b/>
        <sz val="11"/>
        <color indexed="8"/>
        <rFont val="Calibri"/>
        <family val="2"/>
      </rPr>
      <t xml:space="preserve"> week of April</t>
    </r>
  </si>
  <si>
    <r>
      <t>4</t>
    </r>
    <r>
      <rPr>
        <b/>
        <vertAlign val="superscript"/>
        <sz val="11"/>
        <color rgb="FF000000"/>
        <rFont val="Calibri"/>
        <family val="2"/>
      </rPr>
      <t xml:space="preserve">th </t>
    </r>
    <r>
      <rPr>
        <b/>
        <sz val="11"/>
        <color indexed="8"/>
        <rFont val="Calibri"/>
        <family val="2"/>
      </rPr>
      <t>week of April</t>
    </r>
  </si>
  <si>
    <r>
      <t>4</t>
    </r>
    <r>
      <rPr>
        <b/>
        <vertAlign val="superscript"/>
        <sz val="11"/>
        <color indexed="8"/>
        <rFont val="Calibri"/>
        <family val="2"/>
      </rPr>
      <t xml:space="preserve">th </t>
    </r>
    <r>
      <rPr>
        <b/>
        <sz val="11"/>
        <color indexed="8"/>
        <rFont val="Calibri"/>
        <family val="2"/>
      </rPr>
      <t xml:space="preserve"> week of April</t>
    </r>
  </si>
  <si>
    <r>
      <t>% Change   compared to:4</t>
    </r>
    <r>
      <rPr>
        <b/>
        <vertAlign val="superscript"/>
        <sz val="11"/>
        <color indexed="8"/>
        <rFont val="Times New Roman"/>
        <family val="1"/>
      </rPr>
      <t xml:space="preserve">th </t>
    </r>
    <r>
      <rPr>
        <b/>
        <sz val="11"/>
        <color indexed="8"/>
        <rFont val="Times New Roman"/>
        <family val="1"/>
        <charset val="134"/>
      </rPr>
      <t>week of  April 2025</t>
    </r>
  </si>
  <si>
    <r>
      <t>% Change   compared to:4</t>
    </r>
    <r>
      <rPr>
        <b/>
        <vertAlign val="superscript"/>
        <sz val="11"/>
        <color indexed="8"/>
        <rFont val="Times New Roman"/>
        <family val="1"/>
      </rPr>
      <t>th</t>
    </r>
    <r>
      <rPr>
        <b/>
        <sz val="11"/>
        <color indexed="8"/>
        <rFont val="Times New Roman"/>
        <family val="1"/>
        <charset val="134"/>
      </rPr>
      <t xml:space="preserve"> week of April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  <charset val="134"/>
      </rPr>
      <t>2025</t>
    </r>
  </si>
  <si>
    <t>Squids /Cuttle fish(Peeli)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</si>
</sst>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sz val="11"/>
      <color indexed="8"/>
      <name val="Times New Roman"/>
      <family val="1"/>
    </font>
    <font>
      <b/>
      <vertAlign val="superscript"/>
      <sz val="11"/>
      <color indexed="8"/>
      <name val="Calibri"/>
      <family val="2"/>
    </font>
    <font>
      <b/>
      <vertAlign val="superscript"/>
      <sz val="11"/>
      <color rgb="FF000000"/>
      <name val="Calibri"/>
      <family val="2"/>
    </font>
    <font>
      <b/>
      <sz val="11"/>
      <color indexed="8"/>
      <name val="Times New Roman"/>
      <family val="1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82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2" fontId="21" fillId="0" borderId="2" xfId="0" applyNumberFormat="1" applyFont="1" applyBorder="1"/>
    <xf numFmtId="2" fontId="21" fillId="7" borderId="2" xfId="0" applyNumberFormat="1" applyFont="1" applyFill="1" applyBorder="1"/>
    <xf numFmtId="0" fontId="22" fillId="4" borderId="2" xfId="0" applyFont="1" applyFill="1" applyBorder="1" applyAlignment="1">
      <alignment wrapText="1"/>
    </xf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2" fontId="22" fillId="7" borderId="2" xfId="0" applyNumberFormat="1" applyFont="1" applyFill="1" applyBorder="1" applyAlignment="1">
      <alignment wrapText="1"/>
    </xf>
    <xf numFmtId="0" fontId="4" fillId="4" borderId="12" xfId="0" applyFont="1" applyFill="1" applyBorder="1" applyAlignment="1">
      <alignment horizontal="center" vertical="center"/>
    </xf>
    <xf numFmtId="9" fontId="0" fillId="0" borderId="0" xfId="1" applyFont="1"/>
    <xf numFmtId="2" fontId="29" fillId="4" borderId="2" xfId="0" applyNumberFormat="1" applyFont="1" applyFill="1" applyBorder="1"/>
    <xf numFmtId="2" fontId="29" fillId="7" borderId="2" xfId="0" applyNumberFormat="1" applyFont="1" applyFill="1" applyBorder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4" fillId="6" borderId="1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34" fillId="7" borderId="2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0" fontId="22" fillId="5" borderId="2" xfId="0" applyFont="1" applyFill="1" applyBorder="1" applyAlignment="1">
      <alignment wrapText="1"/>
    </xf>
    <xf numFmtId="2" fontId="37" fillId="7" borderId="2" xfId="0" applyNumberFormat="1" applyFont="1" applyFill="1" applyBorder="1"/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2" fontId="20" fillId="2" borderId="15" xfId="0" applyNumberFormat="1" applyFont="1" applyFill="1" applyBorder="1"/>
    <xf numFmtId="2" fontId="0" fillId="0" borderId="2" xfId="0" applyNumberFormat="1" applyFont="1" applyBorder="1"/>
    <xf numFmtId="2" fontId="38" fillId="4" borderId="2" xfId="0" applyNumberFormat="1" applyFont="1" applyFill="1" applyBorder="1"/>
    <xf numFmtId="2" fontId="38" fillId="7" borderId="2" xfId="0" applyNumberFormat="1" applyFont="1" applyFill="1" applyBorder="1"/>
    <xf numFmtId="2" fontId="0" fillId="7" borderId="2" xfId="0" applyNumberFormat="1" applyFont="1" applyFill="1" applyBorder="1"/>
    <xf numFmtId="0" fontId="0" fillId="0" borderId="0" xfId="0" applyFont="1"/>
  </cellXfs>
  <cellStyles count="6">
    <cellStyle name="Normal" xfId="0" builtinId="0"/>
    <cellStyle name="Normal 2" xfId="2" xr:uid="{00000000-0005-0000-0000-000001000000}"/>
    <cellStyle name="Normal 2 2" xfId="5" xr:uid="{00000000-0005-0000-0000-000002000000}"/>
    <cellStyle name="Normal 2 3" xfId="4" xr:uid="{00000000-0005-0000-0000-000003000000}"/>
    <cellStyle name="Normal 3" xfId="3" xr:uid="{00000000-0005-0000-0000-000004000000}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1"/>
  <sheetViews>
    <sheetView tabSelected="1" zoomScaleNormal="100" workbookViewId="0">
      <selection activeCell="H35" sqref="H35"/>
    </sheetView>
  </sheetViews>
  <sheetFormatPr defaultColWidth="9.140625" defaultRowHeight="15"/>
  <cols>
    <col min="1" max="1" width="4.28515625" customWidth="1"/>
    <col min="2" max="2" width="18.28515625" customWidth="1"/>
    <col min="3" max="3" width="15.5703125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59" t="s">
        <v>63</v>
      </c>
      <c r="B1" s="60"/>
      <c r="C1" s="60"/>
      <c r="D1" s="60"/>
      <c r="E1" s="60"/>
      <c r="F1" s="60"/>
      <c r="G1" s="61"/>
      <c r="H1" s="61"/>
    </row>
    <row r="2" spans="1:17" ht="67.5" customHeight="1">
      <c r="A2" s="62" t="s">
        <v>1</v>
      </c>
      <c r="B2" s="62"/>
      <c r="C2" s="62"/>
      <c r="D2" s="45">
        <v>2024</v>
      </c>
      <c r="E2" s="65">
        <v>2025</v>
      </c>
      <c r="F2" s="66"/>
      <c r="G2" s="63" t="s">
        <v>94</v>
      </c>
      <c r="H2" s="63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64" t="s">
        <v>2</v>
      </c>
      <c r="B3" s="64"/>
      <c r="C3" s="17" t="s">
        <v>3</v>
      </c>
      <c r="D3" s="40" t="s">
        <v>93</v>
      </c>
      <c r="E3" s="40" t="s">
        <v>91</v>
      </c>
      <c r="F3" s="40" t="s">
        <v>93</v>
      </c>
      <c r="G3" s="9" t="s">
        <v>4</v>
      </c>
      <c r="H3" s="9" t="s">
        <v>5</v>
      </c>
      <c r="J3" t="s">
        <v>64</v>
      </c>
      <c r="K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88</v>
      </c>
      <c r="D4" s="55">
        <v>1833.33</v>
      </c>
      <c r="E4" s="77">
        <v>1800</v>
      </c>
      <c r="F4" s="38">
        <v>2033.3333333333333</v>
      </c>
      <c r="G4" s="15">
        <f t="shared" ref="G4:G34" si="0">+(F4-E4)/E4</f>
        <v>0.12962962962962959</v>
      </c>
      <c r="H4" s="4">
        <f t="shared" ref="H4:H35" si="1">+((F4-D4)/D4)</f>
        <v>0.10909292562350113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1">
        <v>2</v>
      </c>
      <c r="B5" s="12" t="s">
        <v>8</v>
      </c>
      <c r="C5" s="13" t="s">
        <v>9</v>
      </c>
      <c r="D5" s="49">
        <v>1050</v>
      </c>
      <c r="E5" s="49">
        <v>1307.1428571428571</v>
      </c>
      <c r="F5" s="44">
        <v>1312.5</v>
      </c>
      <c r="G5" s="16">
        <f t="shared" si="0"/>
        <v>4.0983606557377303E-3</v>
      </c>
      <c r="H5" s="10">
        <f t="shared" si="1"/>
        <v>0.25</v>
      </c>
      <c r="I5" t="s">
        <v>85</v>
      </c>
      <c r="J5" t="s">
        <v>64</v>
      </c>
      <c r="K5" t="s">
        <v>64</v>
      </c>
      <c r="L5" t="s">
        <v>64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55">
        <v>1180</v>
      </c>
      <c r="E6" s="78">
        <v>1242.8571428571429</v>
      </c>
      <c r="F6" s="47">
        <v>1283.3333333333333</v>
      </c>
      <c r="G6" s="18">
        <f t="shared" si="0"/>
        <v>3.2567049808429033E-2</v>
      </c>
      <c r="H6" s="4">
        <f t="shared" si="1"/>
        <v>8.7570621468926496E-2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1">
        <v>4</v>
      </c>
      <c r="B7" s="12" t="s">
        <v>66</v>
      </c>
      <c r="C7" s="13" t="s">
        <v>67</v>
      </c>
      <c r="D7" s="56">
        <v>950</v>
      </c>
      <c r="E7" s="79">
        <v>900</v>
      </c>
      <c r="F7" s="48">
        <v>1000</v>
      </c>
      <c r="G7" s="16">
        <f t="shared" si="0"/>
        <v>0.1111111111111111</v>
      </c>
      <c r="H7" s="10">
        <f t="shared" si="1"/>
        <v>5.2631578947368418E-2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55">
        <v>1583.33</v>
      </c>
      <c r="E8" s="77">
        <v>1807.1428571428571</v>
      </c>
      <c r="F8" s="38">
        <v>1742.8571428571429</v>
      </c>
      <c r="G8" s="15">
        <f t="shared" si="0"/>
        <v>-3.5573122529644237E-2</v>
      </c>
      <c r="H8" s="4">
        <f t="shared" si="1"/>
        <v>0.10075419707650519</v>
      </c>
      <c r="J8" t="s">
        <v>64</v>
      </c>
      <c r="M8" t="s">
        <v>64</v>
      </c>
    </row>
    <row r="9" spans="1:17" ht="15.75">
      <c r="A9" s="11">
        <v>6</v>
      </c>
      <c r="B9" s="12" t="s">
        <v>14</v>
      </c>
      <c r="C9" s="13" t="s">
        <v>15</v>
      </c>
      <c r="D9" s="56">
        <v>695</v>
      </c>
      <c r="E9" s="80">
        <v>1100</v>
      </c>
      <c r="F9" s="39">
        <v>1046.4285714285713</v>
      </c>
      <c r="G9" s="16">
        <f t="shared" si="0"/>
        <v>-4.8701298701298787E-2</v>
      </c>
      <c r="H9" s="10">
        <f t="shared" si="1"/>
        <v>0.5056526207605343</v>
      </c>
      <c r="I9" t="s">
        <v>64</v>
      </c>
      <c r="K9" t="s">
        <v>64</v>
      </c>
      <c r="M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55">
        <v>1075</v>
      </c>
      <c r="E10" s="77">
        <v>1616.6666666666667</v>
      </c>
      <c r="F10" s="38">
        <v>1414.2857142857142</v>
      </c>
      <c r="G10" s="15">
        <f t="shared" si="0"/>
        <v>-0.12518409425625929</v>
      </c>
      <c r="H10" s="4">
        <f t="shared" si="1"/>
        <v>0.31561461794019929</v>
      </c>
      <c r="I10" t="s">
        <v>64</v>
      </c>
      <c r="L10" t="s">
        <v>64</v>
      </c>
      <c r="M10" t="s">
        <v>64</v>
      </c>
    </row>
    <row r="11" spans="1:17" ht="15.75">
      <c r="A11" s="11">
        <v>8</v>
      </c>
      <c r="B11" s="12" t="s">
        <v>18</v>
      </c>
      <c r="C11" s="13" t="s">
        <v>19</v>
      </c>
      <c r="D11" s="56">
        <v>491.67</v>
      </c>
      <c r="E11" s="54">
        <v>431.25</v>
      </c>
      <c r="F11" s="54">
        <v>525</v>
      </c>
      <c r="G11" s="16">
        <f t="shared" si="0"/>
        <v>0.21739130434782608</v>
      </c>
      <c r="H11" s="10">
        <f t="shared" si="1"/>
        <v>6.7789370919519157E-2</v>
      </c>
      <c r="L11" t="s">
        <v>64</v>
      </c>
      <c r="M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55">
        <v>1366.67</v>
      </c>
      <c r="E12" s="77">
        <v>1100</v>
      </c>
      <c r="F12" s="38">
        <v>1066.67</v>
      </c>
      <c r="G12" s="18">
        <f t="shared" si="0"/>
        <v>-3.0299999999999935E-2</v>
      </c>
      <c r="H12" s="4">
        <f t="shared" si="1"/>
        <v>-0.21951165972765918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1">
        <v>10</v>
      </c>
      <c r="B13" s="12" t="s">
        <v>22</v>
      </c>
      <c r="C13" s="13" t="s">
        <v>23</v>
      </c>
      <c r="D13" s="56">
        <v>656.67</v>
      </c>
      <c r="E13" s="54">
        <v>800</v>
      </c>
      <c r="F13" s="54">
        <v>1020</v>
      </c>
      <c r="G13" s="16">
        <f t="shared" si="0"/>
        <v>0.27500000000000002</v>
      </c>
      <c r="H13" s="10">
        <f t="shared" si="1"/>
        <v>0.55329160765681407</v>
      </c>
    </row>
    <row r="14" spans="1:17" ht="15.75">
      <c r="A14" s="1">
        <v>11</v>
      </c>
      <c r="B14" s="2" t="s">
        <v>24</v>
      </c>
      <c r="C14" s="3" t="s">
        <v>69</v>
      </c>
      <c r="D14" s="55">
        <v>966.67</v>
      </c>
      <c r="E14" s="77">
        <v>1091.67</v>
      </c>
      <c r="F14" s="38">
        <v>1108.3333333333333</v>
      </c>
      <c r="G14" s="15">
        <f t="shared" si="0"/>
        <v>1.5264075529540231E-2</v>
      </c>
      <c r="H14" s="4">
        <f t="shared" si="1"/>
        <v>0.14654777052492921</v>
      </c>
    </row>
    <row r="15" spans="1:17" ht="15.75">
      <c r="A15" s="1">
        <v>12</v>
      </c>
      <c r="B15" s="12" t="s">
        <v>26</v>
      </c>
      <c r="C15" s="13" t="s">
        <v>27</v>
      </c>
      <c r="D15" s="56">
        <v>370</v>
      </c>
      <c r="E15" s="80">
        <v>216.66666666666666</v>
      </c>
      <c r="F15" s="58">
        <v>325</v>
      </c>
      <c r="G15" s="16">
        <f t="shared" si="0"/>
        <v>0.50000000000000011</v>
      </c>
      <c r="H15" s="10">
        <f t="shared" si="1"/>
        <v>-0.12162162162162163</v>
      </c>
      <c r="J15" t="s">
        <v>64</v>
      </c>
      <c r="L15" t="s">
        <v>64</v>
      </c>
      <c r="N15" t="s">
        <v>64</v>
      </c>
    </row>
    <row r="16" spans="1:17" ht="15.75">
      <c r="A16" s="1">
        <v>13</v>
      </c>
      <c r="B16" s="2" t="s">
        <v>28</v>
      </c>
      <c r="C16" s="3" t="s">
        <v>29</v>
      </c>
      <c r="D16" s="55">
        <v>475</v>
      </c>
      <c r="E16" s="77">
        <v>525</v>
      </c>
      <c r="F16" s="38">
        <v>608.33333333333337</v>
      </c>
      <c r="G16" s="15">
        <f t="shared" si="0"/>
        <v>0.1587301587301588</v>
      </c>
      <c r="H16" s="4">
        <f t="shared" si="1"/>
        <v>0.28070175438596501</v>
      </c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1">
        <v>14</v>
      </c>
      <c r="B17" s="12" t="s">
        <v>30</v>
      </c>
      <c r="C17" s="13" t="s">
        <v>70</v>
      </c>
      <c r="D17" s="56">
        <v>416.67</v>
      </c>
      <c r="E17" s="80">
        <v>420</v>
      </c>
      <c r="F17" s="39">
        <v>550</v>
      </c>
      <c r="G17" s="16">
        <f t="shared" si="0"/>
        <v>0.30952380952380953</v>
      </c>
      <c r="H17" s="10">
        <f t="shared" si="1"/>
        <v>0.31998944008447927</v>
      </c>
      <c r="K17" t="s">
        <v>64</v>
      </c>
      <c r="L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55">
        <v>1683.33</v>
      </c>
      <c r="E18" s="77">
        <v>2079.1666666666665</v>
      </c>
      <c r="F18" s="38">
        <v>1832.14</v>
      </c>
      <c r="G18" s="15">
        <f t="shared" si="0"/>
        <v>-0.11881042084168325</v>
      </c>
      <c r="H18" s="4">
        <f t="shared" si="1"/>
        <v>8.840215525179268E-2</v>
      </c>
      <c r="J18" t="s">
        <v>64</v>
      </c>
      <c r="K18" t="s">
        <v>64</v>
      </c>
    </row>
    <row r="19" spans="1:17" ht="15.75">
      <c r="A19" s="11">
        <v>16</v>
      </c>
      <c r="B19" s="12" t="s">
        <v>34</v>
      </c>
      <c r="C19" s="13" t="s">
        <v>35</v>
      </c>
      <c r="D19" s="56">
        <v>1825</v>
      </c>
      <c r="E19" s="80">
        <v>2120</v>
      </c>
      <c r="F19" s="39">
        <v>2116.6666666666665</v>
      </c>
      <c r="G19" s="16">
        <f t="shared" si="0"/>
        <v>-1.5723270440252287E-3</v>
      </c>
      <c r="H19" s="10">
        <f t="shared" si="1"/>
        <v>0.15981735159817342</v>
      </c>
      <c r="J19" t="s">
        <v>64</v>
      </c>
      <c r="K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55">
        <v>810</v>
      </c>
      <c r="E20" s="77">
        <v>1066.6666666666667</v>
      </c>
      <c r="F20" s="38">
        <v>1000</v>
      </c>
      <c r="G20" s="15">
        <f t="shared" si="0"/>
        <v>-6.2500000000000069E-2</v>
      </c>
      <c r="H20" s="4">
        <f t="shared" si="1"/>
        <v>0.23456790123456789</v>
      </c>
    </row>
    <row r="21" spans="1:17" ht="15.75">
      <c r="A21" s="11">
        <v>18</v>
      </c>
      <c r="B21" s="12" t="s">
        <v>38</v>
      </c>
      <c r="C21" s="13" t="s">
        <v>39</v>
      </c>
      <c r="D21" s="56">
        <v>1060</v>
      </c>
      <c r="E21" s="80">
        <v>1150</v>
      </c>
      <c r="F21" s="39">
        <v>1125</v>
      </c>
      <c r="G21" s="16">
        <f t="shared" si="0"/>
        <v>-2.1739130434782608E-2</v>
      </c>
      <c r="H21" s="10">
        <f t="shared" si="1"/>
        <v>6.1320754716981132E-2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55">
        <v>1362.5</v>
      </c>
      <c r="E22" s="77">
        <v>1304.1666666666667</v>
      </c>
      <c r="F22" s="38">
        <v>1375</v>
      </c>
      <c r="G22" s="15">
        <f t="shared" si="0"/>
        <v>5.4313099041533482E-2</v>
      </c>
      <c r="H22" s="4">
        <f t="shared" si="1"/>
        <v>9.1743119266055051E-3</v>
      </c>
    </row>
    <row r="23" spans="1:17" ht="15.75">
      <c r="A23" s="11">
        <v>20</v>
      </c>
      <c r="B23" s="12" t="s">
        <v>41</v>
      </c>
      <c r="C23" s="14" t="s">
        <v>42</v>
      </c>
      <c r="D23" s="56">
        <v>920</v>
      </c>
      <c r="E23" s="80">
        <v>937.5</v>
      </c>
      <c r="F23" s="39">
        <v>916.67</v>
      </c>
      <c r="G23" s="16">
        <f t="shared" si="0"/>
        <v>-2.2218666666666709E-2</v>
      </c>
      <c r="H23" s="10">
        <f t="shared" si="1"/>
        <v>-3.6195652173913488E-3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55">
        <v>1200</v>
      </c>
      <c r="E24" s="77">
        <v>1100</v>
      </c>
      <c r="F24" s="38">
        <v>1200</v>
      </c>
      <c r="G24" s="15">
        <f t="shared" si="0"/>
        <v>9.0909090909090912E-2</v>
      </c>
      <c r="H24" s="4">
        <f t="shared" si="1"/>
        <v>0</v>
      </c>
      <c r="J24" t="s">
        <v>64</v>
      </c>
      <c r="K24" t="s">
        <v>64</v>
      </c>
      <c r="M24" t="s">
        <v>64</v>
      </c>
      <c r="N24" t="s">
        <v>64</v>
      </c>
    </row>
    <row r="25" spans="1:17" ht="15.75">
      <c r="A25" s="11">
        <v>22</v>
      </c>
      <c r="B25" s="12" t="s">
        <v>45</v>
      </c>
      <c r="C25" s="13" t="s">
        <v>46</v>
      </c>
      <c r="D25" s="56">
        <v>1083.33</v>
      </c>
      <c r="E25" s="80">
        <v>906.25</v>
      </c>
      <c r="F25" s="39">
        <v>1010</v>
      </c>
      <c r="G25" s="16">
        <f t="shared" si="0"/>
        <v>0.11448275862068966</v>
      </c>
      <c r="H25" s="10">
        <f t="shared" si="1"/>
        <v>-6.7689439044427771E-2</v>
      </c>
      <c r="I25" t="s">
        <v>64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55">
        <v>1160</v>
      </c>
      <c r="E26" s="77">
        <v>1750</v>
      </c>
      <c r="F26" s="38">
        <v>2150</v>
      </c>
      <c r="G26" s="18">
        <f t="shared" si="0"/>
        <v>0.22857142857142856</v>
      </c>
      <c r="H26" s="50">
        <f t="shared" si="1"/>
        <v>0.85344827586206895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1">
        <v>24</v>
      </c>
      <c r="B27" s="12" t="s">
        <v>49</v>
      </c>
      <c r="C27" s="13" t="s">
        <v>76</v>
      </c>
      <c r="D27" s="56">
        <v>1250</v>
      </c>
      <c r="E27" s="80">
        <v>1125</v>
      </c>
      <c r="F27" s="39">
        <v>1290</v>
      </c>
      <c r="G27" s="16">
        <f t="shared" si="0"/>
        <v>0.14666666666666667</v>
      </c>
      <c r="H27" s="10">
        <f t="shared" si="1"/>
        <v>3.2000000000000001E-2</v>
      </c>
      <c r="L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55">
        <v>858.33</v>
      </c>
      <c r="E28" s="77">
        <v>980</v>
      </c>
      <c r="F28" s="38">
        <v>953.57142857142856</v>
      </c>
      <c r="G28" s="15">
        <f t="shared" si="0"/>
        <v>-2.6967930029154534E-2</v>
      </c>
      <c r="H28" s="4">
        <f t="shared" si="1"/>
        <v>0.11096131857377525</v>
      </c>
      <c r="J28" t="s">
        <v>64</v>
      </c>
      <c r="K28" t="s">
        <v>64</v>
      </c>
    </row>
    <row r="29" spans="1:17" ht="15.75">
      <c r="A29" s="11">
        <v>26</v>
      </c>
      <c r="B29" s="12" t="s">
        <v>50</v>
      </c>
      <c r="C29" s="13" t="s">
        <v>78</v>
      </c>
      <c r="D29" s="56">
        <v>675</v>
      </c>
      <c r="E29" s="80">
        <v>650</v>
      </c>
      <c r="F29" s="39">
        <v>808.33333333333337</v>
      </c>
      <c r="G29" s="16">
        <f t="shared" si="0"/>
        <v>0.24358974358974364</v>
      </c>
      <c r="H29" s="10">
        <f t="shared" si="1"/>
        <v>0.19753086419753091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55">
        <v>775</v>
      </c>
      <c r="E30" s="77">
        <v>737.5</v>
      </c>
      <c r="F30" s="38">
        <v>885</v>
      </c>
      <c r="G30" s="15">
        <f t="shared" si="0"/>
        <v>0.2</v>
      </c>
      <c r="H30" s="4">
        <f t="shared" si="1"/>
        <v>0.14193548387096774</v>
      </c>
      <c r="K30" t="s">
        <v>64</v>
      </c>
      <c r="L30" t="s">
        <v>64</v>
      </c>
      <c r="N30" t="s">
        <v>64</v>
      </c>
    </row>
    <row r="31" spans="1:17" ht="15.75">
      <c r="A31" s="11">
        <v>28</v>
      </c>
      <c r="B31" s="12" t="s">
        <v>54</v>
      </c>
      <c r="C31" s="13" t="s">
        <v>80</v>
      </c>
      <c r="D31" s="56">
        <v>1040</v>
      </c>
      <c r="E31" s="80">
        <v>1075</v>
      </c>
      <c r="F31" s="39">
        <v>1108.3333333333333</v>
      </c>
      <c r="G31" s="16">
        <f t="shared" si="0"/>
        <v>3.1007751937984426E-2</v>
      </c>
      <c r="H31" s="10">
        <f t="shared" si="1"/>
        <v>6.5705128205128138E-2</v>
      </c>
      <c r="K31" t="s">
        <v>64</v>
      </c>
      <c r="M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55">
        <v>370</v>
      </c>
      <c r="E32" s="77">
        <v>320.83333333333331</v>
      </c>
      <c r="F32" s="38">
        <v>418.75</v>
      </c>
      <c r="G32" s="15">
        <f t="shared" si="0"/>
        <v>0.3051948051948053</v>
      </c>
      <c r="H32" s="4">
        <f t="shared" si="1"/>
        <v>0.13175675675675674</v>
      </c>
      <c r="I32" t="s">
        <v>64</v>
      </c>
      <c r="N32" t="s">
        <v>64</v>
      </c>
      <c r="O32" t="s">
        <v>64</v>
      </c>
    </row>
    <row r="33" spans="1:16" ht="13.5" customHeight="1">
      <c r="A33" s="11">
        <v>30</v>
      </c>
      <c r="B33" s="12" t="s">
        <v>58</v>
      </c>
      <c r="C33" s="13" t="s">
        <v>96</v>
      </c>
      <c r="D33" s="56">
        <v>1591.67</v>
      </c>
      <c r="E33" s="80">
        <v>1716.6666666666667</v>
      </c>
      <c r="F33" s="39">
        <v>1883.33</v>
      </c>
      <c r="G33" s="16">
        <f t="shared" si="0"/>
        <v>9.7085436893203786E-2</v>
      </c>
      <c r="H33" s="10">
        <f t="shared" si="1"/>
        <v>0.18324150106491913</v>
      </c>
      <c r="M33" t="s">
        <v>64</v>
      </c>
      <c r="N33" t="s">
        <v>64</v>
      </c>
    </row>
    <row r="34" spans="1:16" ht="15.75">
      <c r="A34" s="1">
        <v>31</v>
      </c>
      <c r="B34" s="5" t="s">
        <v>81</v>
      </c>
      <c r="C34" s="3" t="s">
        <v>82</v>
      </c>
      <c r="D34" s="55">
        <v>2083.33</v>
      </c>
      <c r="E34" s="77">
        <v>1942.86</v>
      </c>
      <c r="F34" s="38">
        <v>1816.6666666666667</v>
      </c>
      <c r="G34" s="18">
        <f t="shared" si="0"/>
        <v>-6.4952355462222278E-2</v>
      </c>
      <c r="H34" s="50">
        <f t="shared" si="1"/>
        <v>-0.12799860479776762</v>
      </c>
      <c r="L34" t="s">
        <v>64</v>
      </c>
    </row>
    <row r="35" spans="1:16" ht="15.75">
      <c r="A35" s="11">
        <v>32</v>
      </c>
      <c r="B35" s="12" t="s">
        <v>61</v>
      </c>
      <c r="C35" s="13" t="s">
        <v>83</v>
      </c>
      <c r="D35" s="56">
        <v>500</v>
      </c>
      <c r="E35" s="80">
        <v>500</v>
      </c>
      <c r="F35" s="39"/>
      <c r="G35" s="16"/>
      <c r="H35" s="10"/>
      <c r="P35" t="s">
        <v>64</v>
      </c>
    </row>
    <row r="36" spans="1:16" ht="15.75">
      <c r="A36" s="7" t="s">
        <v>84</v>
      </c>
      <c r="B36" s="7"/>
      <c r="C36" s="7"/>
      <c r="D36" s="7"/>
      <c r="E36" s="81"/>
      <c r="F36" s="43"/>
      <c r="G36" s="8"/>
      <c r="H36" s="8"/>
    </row>
    <row r="38" spans="1:16">
      <c r="J38" t="s">
        <v>64</v>
      </c>
    </row>
    <row r="39" spans="1:16">
      <c r="L39" t="s">
        <v>64</v>
      </c>
    </row>
    <row r="41" spans="1:16">
      <c r="M41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7"/>
  <sheetViews>
    <sheetView workbookViewId="0">
      <selection activeCell="H33" sqref="H33"/>
    </sheetView>
  </sheetViews>
  <sheetFormatPr defaultRowHeight="15"/>
  <cols>
    <col min="1" max="1" width="3.7109375" customWidth="1"/>
    <col min="2" max="2" width="15.28515625" customWidth="1"/>
    <col min="3" max="3" width="16.5703125" customWidth="1"/>
    <col min="4" max="4" width="12.140625" customWidth="1"/>
    <col min="5" max="5" width="12" customWidth="1"/>
    <col min="6" max="6" width="11.140625" customWidth="1"/>
    <col min="7" max="7" width="8.85546875" customWidth="1"/>
    <col min="8" max="8" width="9" customWidth="1"/>
  </cols>
  <sheetData>
    <row r="1" spans="1:18" ht="17.25" thickBot="1">
      <c r="A1" s="67" t="s">
        <v>0</v>
      </c>
      <c r="B1" s="68"/>
      <c r="C1" s="68"/>
      <c r="D1" s="68"/>
      <c r="E1" s="68"/>
      <c r="F1" s="68"/>
      <c r="G1" s="68"/>
      <c r="H1" s="68"/>
    </row>
    <row r="2" spans="1:18" ht="57" customHeight="1">
      <c r="A2" s="69" t="s">
        <v>1</v>
      </c>
      <c r="B2" s="70"/>
      <c r="C2" s="71"/>
      <c r="D2" s="51">
        <v>2024</v>
      </c>
      <c r="E2" s="75">
        <v>2025</v>
      </c>
      <c r="F2" s="75"/>
      <c r="G2" s="72" t="s">
        <v>95</v>
      </c>
      <c r="H2" s="72"/>
      <c r="I2" t="s">
        <v>64</v>
      </c>
    </row>
    <row r="3" spans="1:18" ht="32.25">
      <c r="A3" s="73" t="s">
        <v>2</v>
      </c>
      <c r="B3" s="74"/>
      <c r="C3" s="25" t="s">
        <v>3</v>
      </c>
      <c r="D3" s="57" t="s">
        <v>92</v>
      </c>
      <c r="E3" s="57" t="s">
        <v>90</v>
      </c>
      <c r="F3" s="57" t="s">
        <v>92</v>
      </c>
      <c r="G3" s="52" t="s">
        <v>4</v>
      </c>
      <c r="H3" s="52" t="s">
        <v>5</v>
      </c>
      <c r="J3" t="s">
        <v>64</v>
      </c>
      <c r="K3" t="s">
        <v>64</v>
      </c>
      <c r="P3" t="s">
        <v>64</v>
      </c>
      <c r="R3" t="s">
        <v>64</v>
      </c>
    </row>
    <row r="4" spans="1:18" ht="15.75">
      <c r="A4" s="22">
        <v>1</v>
      </c>
      <c r="B4" s="24" t="s">
        <v>6</v>
      </c>
      <c r="C4" s="23" t="s">
        <v>7</v>
      </c>
      <c r="D4" s="33">
        <v>3363.33</v>
      </c>
      <c r="E4" s="33">
        <v>3793.33</v>
      </c>
      <c r="F4" s="31">
        <v>3805</v>
      </c>
      <c r="G4" s="35">
        <f t="shared" ref="G4:G13" si="0">(F4-E4)/E4</f>
        <v>3.0764526155119837E-3</v>
      </c>
      <c r="H4" s="35">
        <f t="shared" ref="H4:H16" si="1">+(F4-D4)/D4</f>
        <v>0.13131925799728247</v>
      </c>
      <c r="J4" t="s">
        <v>64</v>
      </c>
      <c r="K4" t="s">
        <v>64</v>
      </c>
      <c r="M4" t="s">
        <v>64</v>
      </c>
    </row>
    <row r="5" spans="1:18" ht="15.75">
      <c r="A5" s="19">
        <v>2</v>
      </c>
      <c r="B5" s="20" t="s">
        <v>8</v>
      </c>
      <c r="C5" s="21" t="s">
        <v>9</v>
      </c>
      <c r="D5" s="34">
        <v>2313.33</v>
      </c>
      <c r="E5" s="34">
        <v>2510</v>
      </c>
      <c r="F5" s="36">
        <v>2580</v>
      </c>
      <c r="G5" s="37">
        <f t="shared" si="0"/>
        <v>2.7888446215139442E-2</v>
      </c>
      <c r="H5" s="37">
        <f t="shared" si="1"/>
        <v>0.11527538224118482</v>
      </c>
      <c r="I5" t="s">
        <v>64</v>
      </c>
      <c r="J5" t="s">
        <v>64</v>
      </c>
      <c r="K5" t="s">
        <v>64</v>
      </c>
      <c r="L5" t="s">
        <v>64</v>
      </c>
    </row>
    <row r="6" spans="1:18" ht="15.75">
      <c r="A6" s="22">
        <v>3</v>
      </c>
      <c r="B6" s="24" t="s">
        <v>10</v>
      </c>
      <c r="C6" s="23" t="s">
        <v>11</v>
      </c>
      <c r="D6" s="33">
        <v>2126.67</v>
      </c>
      <c r="E6" s="33">
        <v>2280</v>
      </c>
      <c r="F6" s="31">
        <v>2320</v>
      </c>
      <c r="G6" s="35">
        <f t="shared" si="0"/>
        <v>1.7543859649122806E-2</v>
      </c>
      <c r="H6" s="35">
        <f t="shared" si="1"/>
        <v>9.0907381022913722E-2</v>
      </c>
      <c r="J6" t="s">
        <v>64</v>
      </c>
    </row>
    <row r="7" spans="1:18" ht="15.75">
      <c r="A7" s="19">
        <v>4</v>
      </c>
      <c r="B7" s="20" t="s">
        <v>12</v>
      </c>
      <c r="C7" s="21" t="s">
        <v>13</v>
      </c>
      <c r="D7" s="34">
        <v>2563.33</v>
      </c>
      <c r="E7" s="34">
        <v>2965</v>
      </c>
      <c r="F7" s="36">
        <v>2906</v>
      </c>
      <c r="G7" s="37">
        <f t="shared" si="0"/>
        <v>-1.9898819561551432E-2</v>
      </c>
      <c r="H7" s="37">
        <f t="shared" si="1"/>
        <v>0.13368157825952962</v>
      </c>
      <c r="K7" t="s">
        <v>64</v>
      </c>
      <c r="M7" t="s">
        <v>64</v>
      </c>
    </row>
    <row r="8" spans="1:18" ht="15.75">
      <c r="A8" s="22">
        <v>5</v>
      </c>
      <c r="B8" s="24" t="s">
        <v>14</v>
      </c>
      <c r="C8" s="23" t="s">
        <v>15</v>
      </c>
      <c r="D8" s="33">
        <v>1210</v>
      </c>
      <c r="E8" s="33">
        <v>1980</v>
      </c>
      <c r="F8" s="31">
        <v>1870</v>
      </c>
      <c r="G8" s="35">
        <f t="shared" si="0"/>
        <v>-5.5555555555555552E-2</v>
      </c>
      <c r="H8" s="35">
        <f t="shared" si="1"/>
        <v>0.54545454545454541</v>
      </c>
      <c r="L8" t="s">
        <v>64</v>
      </c>
    </row>
    <row r="9" spans="1:18" ht="15.75">
      <c r="A9" s="19">
        <v>6</v>
      </c>
      <c r="B9" s="20" t="s">
        <v>16</v>
      </c>
      <c r="C9" s="21" t="s">
        <v>17</v>
      </c>
      <c r="D9" s="34">
        <v>1996</v>
      </c>
      <c r="E9" s="34">
        <v>2620</v>
      </c>
      <c r="F9" s="36">
        <v>2688.33</v>
      </c>
      <c r="G9" s="37">
        <f t="shared" si="0"/>
        <v>2.6080152671755698E-2</v>
      </c>
      <c r="H9" s="37">
        <f t="shared" si="1"/>
        <v>0.34685871743486968</v>
      </c>
      <c r="K9" t="s">
        <v>64</v>
      </c>
      <c r="M9" t="s">
        <v>64</v>
      </c>
      <c r="O9" t="s">
        <v>64</v>
      </c>
    </row>
    <row r="10" spans="1:18" ht="15.75">
      <c r="A10" s="22">
        <v>7</v>
      </c>
      <c r="B10" s="24" t="s">
        <v>18</v>
      </c>
      <c r="C10" s="23" t="s">
        <v>19</v>
      </c>
      <c r="D10" s="33">
        <v>696.67</v>
      </c>
      <c r="E10" s="33">
        <v>715</v>
      </c>
      <c r="F10" s="31">
        <v>780</v>
      </c>
      <c r="G10" s="35">
        <f t="shared" si="0"/>
        <v>9.0909090909090912E-2</v>
      </c>
      <c r="H10" s="35">
        <f t="shared" si="1"/>
        <v>0.11961186788579965</v>
      </c>
      <c r="K10" t="s">
        <v>64</v>
      </c>
      <c r="L10" t="s">
        <v>64</v>
      </c>
      <c r="N10" t="s">
        <v>64</v>
      </c>
    </row>
    <row r="11" spans="1:18" ht="15.75">
      <c r="A11" s="19">
        <v>8</v>
      </c>
      <c r="B11" s="20" t="s">
        <v>20</v>
      </c>
      <c r="C11" s="21" t="s">
        <v>21</v>
      </c>
      <c r="D11" s="34">
        <v>2120</v>
      </c>
      <c r="E11" s="34">
        <v>2090</v>
      </c>
      <c r="F11" s="36">
        <v>1980</v>
      </c>
      <c r="G11" s="37">
        <f t="shared" si="0"/>
        <v>-5.2631578947368418E-2</v>
      </c>
      <c r="H11" s="37">
        <f t="shared" si="1"/>
        <v>-6.6037735849056603E-2</v>
      </c>
    </row>
    <row r="12" spans="1:18" ht="15.75">
      <c r="A12" s="22">
        <v>9</v>
      </c>
      <c r="B12" s="24" t="s">
        <v>22</v>
      </c>
      <c r="C12" s="23" t="s">
        <v>23</v>
      </c>
      <c r="D12" s="33">
        <v>960</v>
      </c>
      <c r="E12" s="33">
        <v>1310</v>
      </c>
      <c r="F12" s="31">
        <v>1360</v>
      </c>
      <c r="G12" s="35">
        <f t="shared" si="0"/>
        <v>3.8167938931297711E-2</v>
      </c>
      <c r="H12" s="35">
        <f t="shared" si="1"/>
        <v>0.41666666666666669</v>
      </c>
      <c r="J12" t="s">
        <v>64</v>
      </c>
    </row>
    <row r="13" spans="1:18" ht="15.75">
      <c r="A13" s="19">
        <v>10</v>
      </c>
      <c r="B13" s="20" t="s">
        <v>24</v>
      </c>
      <c r="C13" s="21" t="s">
        <v>25</v>
      </c>
      <c r="D13" s="34">
        <v>1203.33</v>
      </c>
      <c r="E13" s="34">
        <v>1303.33</v>
      </c>
      <c r="F13" s="36">
        <v>1304</v>
      </c>
      <c r="G13" s="37">
        <f t="shared" si="0"/>
        <v>5.1406781091517333E-4</v>
      </c>
      <c r="H13" s="37">
        <f t="shared" si="1"/>
        <v>8.3659511522192642E-2</v>
      </c>
    </row>
    <row r="14" spans="1:18" ht="15.75">
      <c r="A14" s="22">
        <v>11</v>
      </c>
      <c r="B14" s="24" t="s">
        <v>26</v>
      </c>
      <c r="C14" s="23" t="s">
        <v>27</v>
      </c>
      <c r="D14" s="33"/>
      <c r="E14" s="76">
        <v>480</v>
      </c>
      <c r="F14" s="53"/>
      <c r="G14" s="35"/>
      <c r="H14" s="35"/>
      <c r="K14" t="s">
        <v>64</v>
      </c>
    </row>
    <row r="15" spans="1:18" ht="15.75">
      <c r="A15" s="19">
        <v>12</v>
      </c>
      <c r="B15" s="20" t="s">
        <v>28</v>
      </c>
      <c r="C15" s="21" t="s">
        <v>29</v>
      </c>
      <c r="D15" s="34">
        <v>735</v>
      </c>
      <c r="E15" s="34"/>
      <c r="F15" s="36"/>
      <c r="G15" s="37"/>
      <c r="H15" s="37"/>
      <c r="J15" t="s">
        <v>64</v>
      </c>
    </row>
    <row r="16" spans="1:18" ht="15.75">
      <c r="A16" s="22">
        <v>13</v>
      </c>
      <c r="B16" s="24" t="s">
        <v>30</v>
      </c>
      <c r="C16" s="23" t="s">
        <v>31</v>
      </c>
      <c r="D16" s="33">
        <v>880</v>
      </c>
      <c r="E16" s="33">
        <v>590</v>
      </c>
      <c r="F16" s="31">
        <v>620</v>
      </c>
      <c r="G16" s="35">
        <f t="shared" ref="G16:G24" si="2">(F16-E16)/E16</f>
        <v>5.0847457627118647E-2</v>
      </c>
      <c r="H16" s="35">
        <f t="shared" si="1"/>
        <v>-0.29545454545454547</v>
      </c>
      <c r="L16" t="s">
        <v>64</v>
      </c>
    </row>
    <row r="17" spans="1:14" ht="15.75">
      <c r="A17" s="19">
        <v>14</v>
      </c>
      <c r="B17" s="26" t="s">
        <v>32</v>
      </c>
      <c r="C17" s="21" t="s">
        <v>33</v>
      </c>
      <c r="D17" s="34">
        <v>2236</v>
      </c>
      <c r="E17" s="34">
        <v>2487.5</v>
      </c>
      <c r="F17" s="36">
        <v>2488</v>
      </c>
      <c r="G17" s="37">
        <f t="shared" si="2"/>
        <v>2.0100502512562814E-4</v>
      </c>
      <c r="H17" s="37">
        <f t="shared" ref="H17:H26" si="3">+(F17-D17)/D17</f>
        <v>0.11270125223613596</v>
      </c>
      <c r="J17" t="s">
        <v>64</v>
      </c>
      <c r="K17" t="s">
        <v>64</v>
      </c>
    </row>
    <row r="18" spans="1:14" ht="15.75">
      <c r="A18" s="22">
        <v>15</v>
      </c>
      <c r="B18" s="24" t="s">
        <v>34</v>
      </c>
      <c r="C18" s="23" t="s">
        <v>35</v>
      </c>
      <c r="D18" s="33">
        <v>3170</v>
      </c>
      <c r="E18" s="33">
        <v>3260</v>
      </c>
      <c r="F18" s="31">
        <v>3240</v>
      </c>
      <c r="G18" s="35">
        <f t="shared" si="2"/>
        <v>-6.1349693251533744E-3</v>
      </c>
      <c r="H18" s="35">
        <f t="shared" si="3"/>
        <v>2.2082018927444796E-2</v>
      </c>
    </row>
    <row r="19" spans="1:14" ht="15.75">
      <c r="A19" s="19">
        <v>16</v>
      </c>
      <c r="B19" s="20" t="s">
        <v>36</v>
      </c>
      <c r="C19" s="21" t="s">
        <v>37</v>
      </c>
      <c r="D19" s="34">
        <v>1220</v>
      </c>
      <c r="E19" s="34">
        <v>1240</v>
      </c>
      <c r="F19" s="36">
        <v>1253.33</v>
      </c>
      <c r="G19" s="37">
        <f t="shared" si="2"/>
        <v>1.0749999999999942E-2</v>
      </c>
      <c r="H19" s="37">
        <f t="shared" si="3"/>
        <v>2.7319672131147481E-2</v>
      </c>
      <c r="K19" t="s">
        <v>64</v>
      </c>
    </row>
    <row r="20" spans="1:14" ht="15.75">
      <c r="A20" s="22">
        <v>17</v>
      </c>
      <c r="B20" s="24" t="s">
        <v>38</v>
      </c>
      <c r="C20" s="23" t="s">
        <v>39</v>
      </c>
      <c r="D20" s="33">
        <v>1240</v>
      </c>
      <c r="E20" s="33">
        <v>1355</v>
      </c>
      <c r="F20" s="31">
        <v>1295</v>
      </c>
      <c r="G20" s="35">
        <f t="shared" si="2"/>
        <v>-4.4280442804428041E-2</v>
      </c>
      <c r="H20" s="35">
        <f t="shared" si="3"/>
        <v>4.4354838709677422E-2</v>
      </c>
      <c r="J20" s="46"/>
      <c r="K20" t="s">
        <v>64</v>
      </c>
    </row>
    <row r="21" spans="1:14" ht="15.75">
      <c r="A21" s="19">
        <v>18</v>
      </c>
      <c r="B21" s="20" t="s">
        <v>40</v>
      </c>
      <c r="C21" s="27" t="s">
        <v>73</v>
      </c>
      <c r="D21" s="34">
        <v>1710</v>
      </c>
      <c r="E21" s="34"/>
      <c r="F21" s="36">
        <v>1820</v>
      </c>
      <c r="G21" s="37" t="s">
        <v>64</v>
      </c>
      <c r="H21" s="37">
        <f t="shared" si="3"/>
        <v>6.4327485380116955E-2</v>
      </c>
      <c r="M21" t="s">
        <v>64</v>
      </c>
    </row>
    <row r="22" spans="1:14" ht="15.75">
      <c r="A22" s="22">
        <v>19</v>
      </c>
      <c r="B22" s="24" t="s">
        <v>41</v>
      </c>
      <c r="C22" s="23" t="s">
        <v>42</v>
      </c>
      <c r="D22" s="33">
        <v>1170</v>
      </c>
      <c r="E22" s="33">
        <v>1210</v>
      </c>
      <c r="F22" s="31">
        <v>1293.33</v>
      </c>
      <c r="G22" s="35">
        <f t="shared" si="2"/>
        <v>6.8867768595041262E-2</v>
      </c>
      <c r="H22" s="35">
        <f t="shared" si="3"/>
        <v>0.10541025641025635</v>
      </c>
      <c r="M22" t="s">
        <v>64</v>
      </c>
    </row>
    <row r="23" spans="1:14" ht="15.75">
      <c r="A23" s="19">
        <v>20</v>
      </c>
      <c r="B23" s="20" t="s">
        <v>43</v>
      </c>
      <c r="C23" s="21" t="s">
        <v>44</v>
      </c>
      <c r="D23" s="34">
        <v>1626.67</v>
      </c>
      <c r="E23" s="34"/>
      <c r="F23" s="36">
        <v>1740</v>
      </c>
      <c r="G23" s="37"/>
      <c r="H23" s="37" t="s">
        <v>64</v>
      </c>
      <c r="K23" t="s">
        <v>64</v>
      </c>
      <c r="N23" t="s">
        <v>64</v>
      </c>
    </row>
    <row r="24" spans="1:14" ht="15.75">
      <c r="A24" s="22">
        <v>21</v>
      </c>
      <c r="B24" s="24" t="s">
        <v>45</v>
      </c>
      <c r="C24" s="23" t="s">
        <v>46</v>
      </c>
      <c r="D24" s="33">
        <v>1360</v>
      </c>
      <c r="E24" s="33">
        <v>1210</v>
      </c>
      <c r="F24" s="31">
        <v>1260</v>
      </c>
      <c r="G24" s="35">
        <f t="shared" si="2"/>
        <v>4.1322314049586778E-2</v>
      </c>
      <c r="H24" s="35">
        <f t="shared" si="3"/>
        <v>-7.3529411764705885E-2</v>
      </c>
      <c r="K24" t="s">
        <v>64</v>
      </c>
    </row>
    <row r="25" spans="1:14" ht="15.75">
      <c r="A25" s="19">
        <v>22</v>
      </c>
      <c r="B25" s="20" t="s">
        <v>47</v>
      </c>
      <c r="C25" s="21" t="s">
        <v>48</v>
      </c>
      <c r="D25" s="34">
        <v>1440</v>
      </c>
      <c r="E25" s="34">
        <v>2100</v>
      </c>
      <c r="F25" s="36"/>
      <c r="G25" s="37"/>
      <c r="H25" s="37" t="s">
        <v>64</v>
      </c>
      <c r="J25" t="s">
        <v>89</v>
      </c>
    </row>
    <row r="26" spans="1:14" ht="15.75">
      <c r="A26" s="22">
        <v>23</v>
      </c>
      <c r="B26" s="24" t="s">
        <v>49</v>
      </c>
      <c r="C26" s="23" t="s">
        <v>76</v>
      </c>
      <c r="D26" s="33">
        <v>2040</v>
      </c>
      <c r="E26" s="33"/>
      <c r="F26" s="31">
        <v>2490</v>
      </c>
      <c r="G26" s="35" t="s">
        <v>64</v>
      </c>
      <c r="H26" s="35">
        <f t="shared" si="3"/>
        <v>0.22058823529411764</v>
      </c>
    </row>
    <row r="27" spans="1:14" ht="15.75">
      <c r="A27" s="19">
        <v>24</v>
      </c>
      <c r="B27" s="20" t="s">
        <v>50</v>
      </c>
      <c r="C27" s="21" t="s">
        <v>51</v>
      </c>
      <c r="D27" s="34">
        <v>1016.67</v>
      </c>
      <c r="E27" s="34">
        <v>1106.67</v>
      </c>
      <c r="F27" s="36">
        <v>1196.67</v>
      </c>
      <c r="G27" s="37">
        <f t="shared" ref="G27:G31" si="4">(F27-E27)/E27</f>
        <v>8.1325056249830566E-2</v>
      </c>
      <c r="H27" s="37">
        <f t="shared" ref="H27:H33" si="5">+(F27-D27)/D27</f>
        <v>0.17704859984065638</v>
      </c>
      <c r="K27" t="s">
        <v>64</v>
      </c>
    </row>
    <row r="28" spans="1:14" ht="15.75">
      <c r="A28" s="22">
        <v>25</v>
      </c>
      <c r="B28" s="24" t="s">
        <v>52</v>
      </c>
      <c r="C28" s="23" t="s">
        <v>53</v>
      </c>
      <c r="D28" s="33">
        <v>1190</v>
      </c>
      <c r="E28" s="33">
        <v>1273.33</v>
      </c>
      <c r="F28" s="31">
        <v>1310</v>
      </c>
      <c r="G28" s="35">
        <f t="shared" si="4"/>
        <v>2.8798504708127566E-2</v>
      </c>
      <c r="H28" s="35">
        <f t="shared" si="5"/>
        <v>0.10084033613445378</v>
      </c>
    </row>
    <row r="29" spans="1:14" ht="15.75">
      <c r="A29" s="19">
        <v>26</v>
      </c>
      <c r="B29" s="20" t="s">
        <v>54</v>
      </c>
      <c r="C29" s="21" t="s">
        <v>55</v>
      </c>
      <c r="D29" s="34">
        <v>1296</v>
      </c>
      <c r="E29" s="34">
        <v>1220</v>
      </c>
      <c r="F29" s="36">
        <v>1346.67</v>
      </c>
      <c r="G29" s="37">
        <f t="shared" si="4"/>
        <v>0.10382786885245908</v>
      </c>
      <c r="H29" s="37">
        <f t="shared" si="5"/>
        <v>3.9097222222222276E-2</v>
      </c>
    </row>
    <row r="30" spans="1:14" ht="15.75">
      <c r="A30" s="22">
        <v>27</v>
      </c>
      <c r="B30" s="24" t="s">
        <v>56</v>
      </c>
      <c r="C30" s="23" t="s">
        <v>57</v>
      </c>
      <c r="D30" s="33">
        <v>460</v>
      </c>
      <c r="E30" s="33">
        <v>495</v>
      </c>
      <c r="F30" s="31">
        <v>510</v>
      </c>
      <c r="G30" s="35">
        <f t="shared" si="4"/>
        <v>3.0303030303030304E-2</v>
      </c>
      <c r="H30" s="35">
        <f t="shared" si="5"/>
        <v>0.10869565217391304</v>
      </c>
      <c r="M30" t="s">
        <v>64</v>
      </c>
    </row>
    <row r="31" spans="1:14" ht="15.75">
      <c r="A31" s="19">
        <v>28</v>
      </c>
      <c r="B31" s="20" t="s">
        <v>58</v>
      </c>
      <c r="C31" s="21" t="s">
        <v>59</v>
      </c>
      <c r="D31" s="34">
        <v>1850</v>
      </c>
      <c r="E31" s="34">
        <v>2120</v>
      </c>
      <c r="F31" s="36">
        <v>2200</v>
      </c>
      <c r="G31" s="37">
        <f t="shared" si="4"/>
        <v>3.7735849056603772E-2</v>
      </c>
      <c r="H31" s="37">
        <f t="shared" si="5"/>
        <v>0.1891891891891892</v>
      </c>
    </row>
    <row r="32" spans="1:14" ht="15.75">
      <c r="A32" s="22">
        <v>29</v>
      </c>
      <c r="B32" s="24" t="s">
        <v>60</v>
      </c>
      <c r="C32" s="23" t="s">
        <v>82</v>
      </c>
      <c r="D32" s="33">
        <v>2673.33</v>
      </c>
      <c r="E32" s="33"/>
      <c r="F32" s="31">
        <v>2580</v>
      </c>
      <c r="G32" s="35" t="s">
        <v>64</v>
      </c>
      <c r="H32" s="35">
        <f t="shared" si="5"/>
        <v>-3.4911514852262883E-2</v>
      </c>
    </row>
    <row r="33" spans="1:13" ht="16.5" thickBot="1">
      <c r="A33" s="28">
        <v>30</v>
      </c>
      <c r="B33" s="29" t="s">
        <v>61</v>
      </c>
      <c r="C33" s="30" t="s">
        <v>62</v>
      </c>
      <c r="D33" s="34">
        <v>1050</v>
      </c>
      <c r="E33" s="34">
        <v>1050</v>
      </c>
      <c r="F33" s="36"/>
      <c r="G33" s="37"/>
      <c r="H33" s="37"/>
    </row>
    <row r="34" spans="1:13">
      <c r="A34" s="41" t="s">
        <v>87</v>
      </c>
      <c r="B34" s="41"/>
      <c r="C34" s="41"/>
      <c r="D34" s="41"/>
      <c r="E34" s="41"/>
      <c r="F34" s="41"/>
      <c r="G34" s="41"/>
      <c r="H34" s="32"/>
      <c r="L34" t="s">
        <v>64</v>
      </c>
    </row>
    <row r="35" spans="1:13">
      <c r="A35" s="41" t="s">
        <v>86</v>
      </c>
      <c r="B35" s="41"/>
      <c r="C35" s="41"/>
      <c r="D35" s="42"/>
      <c r="E35" s="41"/>
      <c r="F35" s="41"/>
      <c r="G35" s="41"/>
      <c r="H35" s="32"/>
    </row>
    <row r="36" spans="1:13">
      <c r="H36" t="s">
        <v>64</v>
      </c>
    </row>
    <row r="37" spans="1:13">
      <c r="I37" t="s">
        <v>64</v>
      </c>
      <c r="M37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2025-02-05T10:27:43Z</cp:lastPrinted>
  <dcterms:created xsi:type="dcterms:W3CDTF">2021-06-15T08:30:18Z</dcterms:created>
  <dcterms:modified xsi:type="dcterms:W3CDTF">2025-05-04T16:48:01Z</dcterms:modified>
</cp:coreProperties>
</file>