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861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96" l="1"/>
  <c r="G14" i="96" l="1"/>
  <c r="H14" i="96"/>
  <c r="G22" i="96" l="1"/>
  <c r="H22" i="96" l="1"/>
  <c r="G23" i="2"/>
  <c r="G17" i="2"/>
  <c r="H17" i="2" l="1"/>
  <c r="H23" i="2" l="1"/>
  <c r="G33" i="96" l="1"/>
  <c r="H33" i="96"/>
  <c r="G20" i="2" l="1"/>
  <c r="H20" i="2" l="1"/>
  <c r="G32" i="96" l="1"/>
  <c r="H32" i="96" l="1"/>
  <c r="G29" i="96"/>
  <c r="H24" i="96"/>
  <c r="H21" i="96"/>
  <c r="H7" i="2" l="1"/>
  <c r="H29" i="96" l="1"/>
  <c r="G28" i="96"/>
  <c r="G12" i="96"/>
  <c r="G15" i="2" l="1"/>
  <c r="H15" i="2"/>
  <c r="H28" i="96" l="1"/>
  <c r="G13" i="2"/>
  <c r="H12" i="96"/>
  <c r="G11" i="2"/>
  <c r="H29" i="2" l="1"/>
  <c r="H13" i="2" l="1"/>
  <c r="H26" i="96" l="1"/>
  <c r="G21" i="96" l="1"/>
  <c r="G25" i="96" l="1"/>
  <c r="H25" i="96" l="1"/>
  <c r="G26" i="96"/>
  <c r="G23" i="96"/>
  <c r="H33" i="2" l="1"/>
  <c r="H34" i="2"/>
  <c r="G9" i="96" l="1"/>
  <c r="G20" i="96" l="1"/>
  <c r="H18" i="96" l="1"/>
  <c r="G18" i="96"/>
  <c r="G21" i="2" l="1"/>
  <c r="H11" i="96" l="1"/>
  <c r="G7" i="2" l="1"/>
  <c r="G24" i="96" l="1"/>
  <c r="H30" i="96" l="1"/>
  <c r="H12" i="2" l="1"/>
  <c r="H31" i="96" l="1"/>
  <c r="H13" i="96" l="1"/>
  <c r="G30" i="96" l="1"/>
  <c r="H27" i="96"/>
  <c r="H20" i="96"/>
  <c r="H19" i="96"/>
  <c r="G19" i="96"/>
  <c r="H17" i="96"/>
  <c r="G17" i="96"/>
  <c r="G13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31" i="96"/>
  <c r="H31" i="2" l="1"/>
  <c r="H9" i="2" l="1"/>
  <c r="H10" i="2" l="1"/>
  <c r="H6" i="2"/>
  <c r="H32" i="2" l="1"/>
  <c r="H25" i="2"/>
  <c r="H21" i="2" l="1"/>
  <c r="H19" i="2"/>
  <c r="G12" i="2" l="1"/>
  <c r="G4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4" i="2"/>
  <c r="H30" i="2"/>
  <c r="H4" i="96"/>
</calcChain>
</file>

<file path=xl/sharedStrings.xml><?xml version="1.0" encoding="utf-8"?>
<sst xmlns="http://schemas.openxmlformats.org/spreadsheetml/2006/main" count="315" uniqueCount="97">
  <si>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</si>
  <si>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</si>
  <si>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</si>
  <si>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</si>
  <si>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</si>
  <si>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</si>
  <si>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</si>
  <si>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</si>
  <si>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</si>
  <si>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</si>
  <si>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</si>
  <si>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</si>
  <si>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</si>
  <si>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</si>
  <si>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</si>
  <si>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</si>
  <si>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</si>
  <si>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</si>
  <si>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</si>
  <si>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</si>
  <si>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</si>
  <si>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</si>
  <si>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</si>
  <si>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</si>
  <si>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</si>
  <si>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</si>
  <si>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</si>
  <si>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</si>
  <si>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</si>
  <si>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</si>
  <si>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</si>
  <si>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</si>
  <si>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</si>
  <si>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</si>
  <si>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</si>
  <si>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</si>
  <si>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</si>
  <si>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</si>
  <si>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</si>
  <si>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</si>
  <si>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</si>
  <si>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</si>
  <si>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</si>
  <si>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</si>
  <si>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</si>
  <si>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</si>
  <si>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</si>
  <si>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</si>
  <si>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</si>
  <si>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</si>
  <si>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</si>
  <si>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</si>
  <si>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</si>
  <si>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</si>
  <si>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</si>
  <si>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</si>
  <si>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</si>
  <si>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</si>
  <si>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</si>
  <si>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</si>
  <si>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</si>
  <si>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</si>
  <si>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</si>
  <si>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</si>
  <si>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</si>
  <si>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</si>
  <si>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</si>
  <si>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</si>
  <si>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</si>
  <si>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</si>
  <si>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</si>
  <si>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</si>
  <si>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</si>
  <si>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</si>
  <si>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</si>
  <si>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</si>
  <si>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</si>
  <si>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</si>
  <si>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</si>
  <si>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</si>
  <si>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</si>
  <si>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</si>
  <si>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</si>
  <si>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</si>
  <si>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</si>
  <si>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</si>
  <si>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</si>
  <si>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</si>
  <si>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</si>
  <si>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</si>
  <si>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Squids /Cuttle fish(Peeli)</t>
  </si>
  <si>
    <r>
      <t>4</t>
    </r>
    <r>
      <rPr>
        <vertAlign val="superscript"/>
        <sz val="11"/>
        <color indexed="8"/>
        <rFont val="Calibri"/>
        <family val="2"/>
      </rPr>
      <t>th</t>
    </r>
    <r>
      <rPr>
        <sz val="11"/>
        <color indexed="8"/>
        <rFont val="Calibri"/>
        <family val="2"/>
      </rPr>
      <t xml:space="preserve">  week of Aug</t>
    </r>
  </si>
  <si>
    <r>
      <t>4</t>
    </r>
    <r>
      <rPr>
        <b/>
        <vertAlign val="superscript"/>
        <sz val="11"/>
        <color indexed="8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 week of Aug</t>
    </r>
  </si>
  <si>
    <r>
      <t>1</t>
    </r>
    <r>
      <rPr>
        <vertAlign val="superscript"/>
        <sz val="11"/>
        <color indexed="8"/>
        <rFont val="Calibri"/>
        <family val="2"/>
      </rPr>
      <t>st</t>
    </r>
    <r>
      <rPr>
        <sz val="11"/>
        <color indexed="8"/>
        <rFont val="Calibri"/>
        <family val="2"/>
      </rPr>
      <t xml:space="preserve"> week of Sep</t>
    </r>
  </si>
  <si>
    <r>
      <t>% Change   compared to:1</t>
    </r>
    <r>
      <rPr>
        <b/>
        <vertAlign val="superscript"/>
        <sz val="11"/>
        <color indexed="8"/>
        <rFont val="Times New Roman"/>
        <family val="1"/>
      </rPr>
      <t xml:space="preserve">st </t>
    </r>
    <r>
      <rPr>
        <b/>
        <sz val="11"/>
        <color indexed="8"/>
        <rFont val="Times New Roman"/>
        <family val="1"/>
        <charset val="134"/>
      </rPr>
      <t>week of  Sep. 2025</t>
    </r>
  </si>
  <si>
    <r>
      <t>1</t>
    </r>
    <r>
      <rPr>
        <b/>
        <vertAlign val="superscript"/>
        <sz val="11"/>
        <color indexed="8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 week of Sep</t>
    </r>
  </si>
  <si>
    <r>
      <t>% Change   compared to:1</t>
    </r>
    <r>
      <rPr>
        <b/>
        <vertAlign val="superscript"/>
        <sz val="11"/>
        <color indexed="8"/>
        <rFont val="Times New Roman"/>
        <family val="1"/>
      </rPr>
      <t xml:space="preserve">st </t>
    </r>
    <r>
      <rPr>
        <b/>
        <sz val="11"/>
        <color indexed="8"/>
        <rFont val="Times New Roman"/>
        <family val="1"/>
        <charset val="134"/>
      </rPr>
      <t>week of Sep.</t>
    </r>
    <r>
      <rPr>
        <b/>
        <vertAlign val="superscript"/>
        <sz val="11"/>
        <color rgb="FF000000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</si>
</sst>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vertAlign val="superscript"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8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34" fillId="7" borderId="2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0" fontId="22" fillId="5" borderId="2" xfId="0" applyFont="1" applyFill="1" applyBorder="1" applyAlignment="1">
      <alignment wrapText="1"/>
    </xf>
    <xf numFmtId="2" fontId="34" fillId="7" borderId="2" xfId="0" applyNumberFormat="1" applyFont="1" applyFill="1" applyBorder="1" applyAlignment="1"/>
    <xf numFmtId="0" fontId="30" fillId="4" borderId="2" xfId="0" applyFont="1" applyFill="1" applyBorder="1" applyAlignment="1">
      <alignment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2" fontId="37" fillId="4" borderId="2" xfId="0" applyNumberFormat="1" applyFont="1" applyFill="1" applyBorder="1"/>
    <xf numFmtId="2" fontId="37" fillId="7" borderId="2" xfId="0" applyNumberFormat="1" applyFont="1" applyFill="1" applyBorder="1"/>
    <xf numFmtId="2" fontId="0" fillId="0" borderId="2" xfId="0" applyNumberFormat="1" applyFont="1" applyBorder="1"/>
    <xf numFmtId="2" fontId="0" fillId="7" borderId="2" xfId="0" applyNumberFormat="1" applyFont="1" applyFill="1" applyBorder="1"/>
    <xf numFmtId="2" fontId="20" fillId="2" borderId="15" xfId="0" applyNumberFormat="1" applyFont="1" applyFill="1" applyBorder="1"/>
  </cellXfs>
  <cellStyles count="6">
    <cellStyle name="Normal" xfId="0" builtinId="0"/>
    <cellStyle name="Normal 2" xfId="2"/>
    <cellStyle name="Normal 2 2" xfId="5"/>
    <cellStyle name="Normal 2 3" xfId="4"/>
    <cellStyle name="Normal 3" xfId="3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13" zoomScaleNormal="100" workbookViewId="0">
      <selection activeCell="J3" sqref="J3"/>
    </sheetView>
  </sheetViews>
  <sheetFormatPr defaultColWidth="9.140625" defaultRowHeight="15"/>
  <cols>
    <col min="1" max="1" width="4.28515625" customWidth="1"/>
    <col min="2" max="2" width="15" customWidth="1"/>
    <col min="3" max="3" width="20.855468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59" t="s">
        <v>63</v>
      </c>
      <c r="B1" s="60"/>
      <c r="C1" s="60"/>
      <c r="D1" s="60"/>
      <c r="E1" s="60"/>
      <c r="F1" s="60"/>
      <c r="G1" s="61"/>
      <c r="H1" s="61"/>
    </row>
    <row r="2" spans="1:17" ht="67.5" customHeight="1">
      <c r="A2" s="62" t="s">
        <v>1</v>
      </c>
      <c r="B2" s="62"/>
      <c r="C2" s="62"/>
      <c r="D2" s="44">
        <v>2024</v>
      </c>
      <c r="E2" s="65">
        <v>2025</v>
      </c>
      <c r="F2" s="66"/>
      <c r="G2" s="63" t="s">
        <v>94</v>
      </c>
      <c r="H2" s="63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64" t="s">
        <v>2</v>
      </c>
      <c r="B3" s="64"/>
      <c r="C3" s="17" t="s">
        <v>3</v>
      </c>
      <c r="D3" s="58" t="s">
        <v>93</v>
      </c>
      <c r="E3" s="58" t="s">
        <v>91</v>
      </c>
      <c r="F3" s="58" t="s">
        <v>93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88</v>
      </c>
      <c r="D4" s="54">
        <v>1921.43</v>
      </c>
      <c r="E4" s="78">
        <v>2700</v>
      </c>
      <c r="F4" s="38">
        <v>2500</v>
      </c>
      <c r="G4" s="15">
        <f t="shared" ref="G4:G35" si="0">+(F4-E4)/E4</f>
        <v>-7.407407407407407E-2</v>
      </c>
      <c r="H4" s="4">
        <f t="shared" ref="H4:H34" si="1">+((F4-D4)/D4)</f>
        <v>0.30111427426448006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8">
        <v>1120</v>
      </c>
      <c r="E5" s="48">
        <v>1228.5714285714287</v>
      </c>
      <c r="F5" s="43">
        <v>1400</v>
      </c>
      <c r="G5" s="16">
        <f t="shared" si="0"/>
        <v>0.13953488372093015</v>
      </c>
      <c r="H5" s="10">
        <f t="shared" si="1"/>
        <v>0.25</v>
      </c>
      <c r="I5" t="s">
        <v>85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4">
        <v>1083.33</v>
      </c>
      <c r="E6" s="76">
        <v>1358.3333333333333</v>
      </c>
      <c r="F6" s="46">
        <v>1500</v>
      </c>
      <c r="G6" s="18">
        <f t="shared" si="0"/>
        <v>0.10429447852760743</v>
      </c>
      <c r="H6" s="4">
        <f t="shared" si="1"/>
        <v>0.38461964498352313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5">
        <v>880</v>
      </c>
      <c r="E7" s="77">
        <v>878.57142857142856</v>
      </c>
      <c r="F7" s="47">
        <v>1100</v>
      </c>
      <c r="G7" s="16">
        <f t="shared" si="0"/>
        <v>0.25203252032520329</v>
      </c>
      <c r="H7" s="10">
        <f t="shared" si="1"/>
        <v>0.25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4">
        <v>1950</v>
      </c>
      <c r="E8" s="78">
        <v>1807.1428571428571</v>
      </c>
      <c r="F8" s="38">
        <v>1700</v>
      </c>
      <c r="G8" s="15">
        <f t="shared" si="0"/>
        <v>-5.9288537549407098E-2</v>
      </c>
      <c r="H8" s="4">
        <f t="shared" si="1"/>
        <v>-0.12820512820512819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5">
        <v>821.43</v>
      </c>
      <c r="E9" s="77">
        <v>750</v>
      </c>
      <c r="F9" s="47">
        <v>900</v>
      </c>
      <c r="G9" s="16">
        <f t="shared" si="0"/>
        <v>0.2</v>
      </c>
      <c r="H9" s="10">
        <f t="shared" si="1"/>
        <v>9.565026843431583E-2</v>
      </c>
      <c r="I9" t="s">
        <v>64</v>
      </c>
      <c r="J9" t="s">
        <v>64</v>
      </c>
      <c r="K9" t="s">
        <v>64</v>
      </c>
      <c r="L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4">
        <v>1300</v>
      </c>
      <c r="E10" s="78">
        <v>1335.7142857142858</v>
      </c>
      <c r="F10" s="38">
        <v>1500</v>
      </c>
      <c r="G10" s="15">
        <f t="shared" si="0"/>
        <v>0.12299465240641706</v>
      </c>
      <c r="H10" s="4">
        <f t="shared" si="1"/>
        <v>0.15384615384615385</v>
      </c>
      <c r="I10" t="s">
        <v>64</v>
      </c>
      <c r="J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5">
        <v>303.57</v>
      </c>
      <c r="E11" s="53">
        <v>310.71428571428572</v>
      </c>
      <c r="F11" s="53">
        <v>331.66666666666669</v>
      </c>
      <c r="G11" s="16">
        <f t="shared" si="0"/>
        <v>6.7432950191570917E-2</v>
      </c>
      <c r="H11" s="10">
        <f t="shared" si="1"/>
        <v>9.2554161039189287E-2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4">
        <v>1025</v>
      </c>
      <c r="E12" s="78">
        <v>1121.4285714285713</v>
      </c>
      <c r="F12" s="38">
        <v>1200</v>
      </c>
      <c r="G12" s="18">
        <f t="shared" si="0"/>
        <v>7.0063694267516019E-2</v>
      </c>
      <c r="H12" s="4">
        <f t="shared" si="1"/>
        <v>0.17073170731707318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5">
        <v>621.42999999999995</v>
      </c>
      <c r="E13" s="53">
        <v>882.14285714285711</v>
      </c>
      <c r="F13" s="53">
        <v>795.83333333333337</v>
      </c>
      <c r="G13" s="16">
        <f t="shared" si="0"/>
        <v>-9.7840755735492502E-2</v>
      </c>
      <c r="H13" s="10">
        <f t="shared" si="1"/>
        <v>0.28064839697686533</v>
      </c>
      <c r="L13" t="s">
        <v>64</v>
      </c>
      <c r="O13" t="s">
        <v>64</v>
      </c>
    </row>
    <row r="14" spans="1:17" ht="15.75">
      <c r="A14" s="1">
        <v>11</v>
      </c>
      <c r="B14" s="2" t="s">
        <v>24</v>
      </c>
      <c r="C14" s="3" t="s">
        <v>69</v>
      </c>
      <c r="D14" s="54">
        <v>778.57</v>
      </c>
      <c r="E14" s="78">
        <v>1114.2857142857142</v>
      </c>
      <c r="F14" s="38">
        <v>1140</v>
      </c>
      <c r="G14" s="15">
        <f t="shared" si="0"/>
        <v>2.3076923076923137E-2</v>
      </c>
      <c r="H14" s="4">
        <f t="shared" si="1"/>
        <v>0.46422287013370656</v>
      </c>
    </row>
    <row r="15" spans="1:17" ht="15.75">
      <c r="A15" s="1">
        <v>12</v>
      </c>
      <c r="B15" s="12" t="s">
        <v>26</v>
      </c>
      <c r="C15" s="13" t="s">
        <v>27</v>
      </c>
      <c r="D15" s="55">
        <v>283.33</v>
      </c>
      <c r="E15" s="77">
        <v>320</v>
      </c>
      <c r="F15" s="47">
        <v>266.66666666666669</v>
      </c>
      <c r="G15" s="16">
        <f t="shared" si="0"/>
        <v>-0.1666666666666666</v>
      </c>
      <c r="H15" s="10">
        <f t="shared" si="1"/>
        <v>-5.8812456617136549E-2</v>
      </c>
      <c r="J15" t="s">
        <v>64</v>
      </c>
      <c r="K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4">
        <v>475</v>
      </c>
      <c r="E16" s="78"/>
      <c r="F16" s="38"/>
      <c r="G16" s="15"/>
      <c r="H16" s="4"/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5">
        <v>587.5</v>
      </c>
      <c r="E17" s="79">
        <v>410</v>
      </c>
      <c r="F17" s="39">
        <v>500</v>
      </c>
      <c r="G17" s="16">
        <f t="shared" si="0"/>
        <v>0.21951219512195122</v>
      </c>
      <c r="H17" s="10">
        <f t="shared" si="1"/>
        <v>-0.14893617021276595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4">
        <v>1585.71</v>
      </c>
      <c r="E18" s="78">
        <v>1750</v>
      </c>
      <c r="F18" s="38">
        <v>2000</v>
      </c>
      <c r="G18" s="15">
        <f t="shared" si="0"/>
        <v>0.14285714285714285</v>
      </c>
      <c r="H18" s="4">
        <f t="shared" si="1"/>
        <v>0.2612646700846939</v>
      </c>
      <c r="J18" t="s">
        <v>64</v>
      </c>
      <c r="K18" t="s">
        <v>64</v>
      </c>
      <c r="L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5">
        <v>2225</v>
      </c>
      <c r="E19" s="79">
        <v>2142.8571428571427</v>
      </c>
      <c r="F19" s="39">
        <v>2100</v>
      </c>
      <c r="G19" s="16">
        <f t="shared" si="0"/>
        <v>-1.999999999999991E-2</v>
      </c>
      <c r="H19" s="10">
        <f t="shared" si="1"/>
        <v>-5.6179775280898875E-2</v>
      </c>
      <c r="J19" t="s">
        <v>64</v>
      </c>
      <c r="K19" t="s">
        <v>64</v>
      </c>
      <c r="L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4">
        <v>540</v>
      </c>
      <c r="E20" s="78">
        <v>783.33333333333337</v>
      </c>
      <c r="F20" s="38">
        <v>950</v>
      </c>
      <c r="G20" s="15">
        <f t="shared" si="0"/>
        <v>0.21276595744680846</v>
      </c>
      <c r="H20" s="4">
        <f t="shared" si="1"/>
        <v>0.7592592592592593</v>
      </c>
      <c r="K20" t="s">
        <v>64</v>
      </c>
    </row>
    <row r="21" spans="1:17" ht="15.75">
      <c r="A21" s="11">
        <v>18</v>
      </c>
      <c r="B21" s="12" t="s">
        <v>38</v>
      </c>
      <c r="C21" s="13" t="s">
        <v>39</v>
      </c>
      <c r="D21" s="55">
        <v>716.67</v>
      </c>
      <c r="E21" s="79">
        <v>957.14285714285711</v>
      </c>
      <c r="F21" s="39">
        <v>1062.5</v>
      </c>
      <c r="G21" s="16">
        <f t="shared" si="0"/>
        <v>0.11007462686567168</v>
      </c>
      <c r="H21" s="10">
        <f t="shared" si="1"/>
        <v>0.48255124394770266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4">
        <v>1342.86</v>
      </c>
      <c r="E22" s="78">
        <v>1428.5714285714287</v>
      </c>
      <c r="F22" s="38">
        <v>1520</v>
      </c>
      <c r="G22" s="15">
        <f t="shared" si="0"/>
        <v>6.3999999999999932E-2</v>
      </c>
      <c r="H22" s="4">
        <f t="shared" si="1"/>
        <v>0.13191248529258456</v>
      </c>
    </row>
    <row r="23" spans="1:17" ht="15.75">
      <c r="A23" s="11">
        <v>20</v>
      </c>
      <c r="B23" s="12" t="s">
        <v>41</v>
      </c>
      <c r="C23" s="14" t="s">
        <v>42</v>
      </c>
      <c r="D23" s="55">
        <v>666.67</v>
      </c>
      <c r="E23" s="79">
        <v>771.43</v>
      </c>
      <c r="F23" s="39">
        <v>975</v>
      </c>
      <c r="G23" s="16">
        <f t="shared" si="0"/>
        <v>0.26388654835824388</v>
      </c>
      <c r="H23" s="10">
        <f t="shared" si="1"/>
        <v>0.46249268753656242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4">
        <v>1020</v>
      </c>
      <c r="E24" s="78">
        <v>1275</v>
      </c>
      <c r="F24" s="38">
        <v>1233.3333333333333</v>
      </c>
      <c r="G24" s="15">
        <f t="shared" si="0"/>
        <v>-3.2679738562091561E-2</v>
      </c>
      <c r="H24" s="4">
        <f t="shared" si="1"/>
        <v>0.20915032679738554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5">
        <v>871.43</v>
      </c>
      <c r="E25" s="57">
        <v>1085.7142857142858</v>
      </c>
      <c r="F25" s="57">
        <v>1133.33</v>
      </c>
      <c r="G25" s="16">
        <f t="shared" si="0"/>
        <v>4.3856578947368288E-2</v>
      </c>
      <c r="H25" s="10">
        <f t="shared" si="1"/>
        <v>0.30054049091722801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4">
        <v>1166.67</v>
      </c>
      <c r="E26" s="78">
        <v>1307.1428571428571</v>
      </c>
      <c r="F26" s="38">
        <v>1400</v>
      </c>
      <c r="G26" s="18">
        <f t="shared" si="0"/>
        <v>7.1038251366120242E-2</v>
      </c>
      <c r="H26" s="49">
        <f t="shared" si="1"/>
        <v>0.19999657143836724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5">
        <v>1280</v>
      </c>
      <c r="E27" s="79">
        <v>1366.6666666666667</v>
      </c>
      <c r="F27" s="39">
        <v>1500</v>
      </c>
      <c r="G27" s="16">
        <f t="shared" si="0"/>
        <v>9.7560975609756032E-2</v>
      </c>
      <c r="H27" s="10">
        <f t="shared" si="1"/>
        <v>0.171875</v>
      </c>
      <c r="J27" t="s">
        <v>64</v>
      </c>
      <c r="K27" t="s">
        <v>64</v>
      </c>
      <c r="L27" t="s">
        <v>64</v>
      </c>
      <c r="N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4">
        <v>439.29</v>
      </c>
      <c r="E28" s="78">
        <v>619.28571428571433</v>
      </c>
      <c r="F28" s="38">
        <v>887.5</v>
      </c>
      <c r="G28" s="15">
        <f t="shared" si="0"/>
        <v>0.4331026528258361</v>
      </c>
      <c r="H28" s="4">
        <f t="shared" si="1"/>
        <v>1.0203054929545401</v>
      </c>
      <c r="J28" t="s">
        <v>64</v>
      </c>
      <c r="K28" t="s">
        <v>64</v>
      </c>
    </row>
    <row r="29" spans="1:17" ht="15.75">
      <c r="A29" s="11">
        <v>26</v>
      </c>
      <c r="B29" s="12" t="s">
        <v>50</v>
      </c>
      <c r="C29" s="13" t="s">
        <v>78</v>
      </c>
      <c r="D29" s="55">
        <v>341.67</v>
      </c>
      <c r="E29" s="79">
        <v>540</v>
      </c>
      <c r="F29" s="39">
        <v>816.66666666666663</v>
      </c>
      <c r="G29" s="16">
        <f t="shared" si="0"/>
        <v>0.51234567901234562</v>
      </c>
      <c r="H29" s="10">
        <f t="shared" si="1"/>
        <v>1.3902205832138221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4">
        <v>537.5</v>
      </c>
      <c r="E30" s="78">
        <v>553.57142857142856</v>
      </c>
      <c r="F30" s="38">
        <v>816.67</v>
      </c>
      <c r="G30" s="15">
        <f t="shared" si="0"/>
        <v>0.47527483870967741</v>
      </c>
      <c r="H30" s="4">
        <f t="shared" si="1"/>
        <v>0.51938604651162779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5">
        <v>660.71</v>
      </c>
      <c r="E31" s="79">
        <v>1100</v>
      </c>
      <c r="F31" s="39">
        <v>933.33</v>
      </c>
      <c r="G31" s="16">
        <f t="shared" si="0"/>
        <v>-0.15151818181818177</v>
      </c>
      <c r="H31" s="10">
        <f t="shared" si="1"/>
        <v>0.41261673048690045</v>
      </c>
      <c r="K31" t="s">
        <v>64</v>
      </c>
      <c r="L31" t="s">
        <v>64</v>
      </c>
      <c r="M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4">
        <v>219.29</v>
      </c>
      <c r="E32" s="78">
        <v>256.67</v>
      </c>
      <c r="F32" s="38">
        <v>318.75</v>
      </c>
      <c r="G32" s="15">
        <f t="shared" si="0"/>
        <v>0.24186698874040588</v>
      </c>
      <c r="H32" s="4">
        <f t="shared" si="1"/>
        <v>0.45355465365497749</v>
      </c>
      <c r="I32" t="s">
        <v>64</v>
      </c>
      <c r="K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90</v>
      </c>
      <c r="D33" s="55">
        <v>1557.14</v>
      </c>
      <c r="E33" s="79">
        <v>1614.2857142857142</v>
      </c>
      <c r="F33" s="39">
        <v>1840</v>
      </c>
      <c r="G33" s="16">
        <f t="shared" si="0"/>
        <v>0.13982300884955756</v>
      </c>
      <c r="H33" s="10">
        <f t="shared" si="1"/>
        <v>0.18165354431842987</v>
      </c>
      <c r="M33" t="s">
        <v>64</v>
      </c>
      <c r="N33" t="s">
        <v>64</v>
      </c>
    </row>
    <row r="34" spans="1:16" ht="15.75">
      <c r="A34" s="1">
        <v>31</v>
      </c>
      <c r="B34" s="5" t="s">
        <v>81</v>
      </c>
      <c r="C34" s="3" t="s">
        <v>82</v>
      </c>
      <c r="D34" s="54">
        <v>2275</v>
      </c>
      <c r="E34" s="78">
        <v>2466.6666666666665</v>
      </c>
      <c r="F34" s="38">
        <v>2266.6666666666665</v>
      </c>
      <c r="G34" s="18">
        <f t="shared" si="0"/>
        <v>-8.1081081081081086E-2</v>
      </c>
      <c r="H34" s="49">
        <f t="shared" si="1"/>
        <v>-3.6630036630037298E-3</v>
      </c>
      <c r="L34" t="s">
        <v>64</v>
      </c>
    </row>
    <row r="35" spans="1:16" ht="15.75">
      <c r="A35" s="11">
        <v>32</v>
      </c>
      <c r="B35" s="12" t="s">
        <v>61</v>
      </c>
      <c r="C35" s="13" t="s">
        <v>83</v>
      </c>
      <c r="D35" s="55"/>
      <c r="E35" s="79">
        <v>475</v>
      </c>
      <c r="F35" s="39"/>
      <c r="G35" s="16"/>
      <c r="H35" s="10"/>
      <c r="M35" t="s">
        <v>64</v>
      </c>
      <c r="P35" t="s">
        <v>64</v>
      </c>
    </row>
    <row r="36" spans="1:16" ht="15.75">
      <c r="A36" s="7" t="s">
        <v>84</v>
      </c>
      <c r="B36" s="7"/>
      <c r="C36" s="7"/>
      <c r="D36" s="7"/>
      <c r="F36" s="42"/>
      <c r="G36" s="8"/>
      <c r="H36" s="8"/>
    </row>
    <row r="38" spans="1:16">
      <c r="J38" t="s">
        <v>64</v>
      </c>
    </row>
    <row r="39" spans="1:16">
      <c r="L39" t="s">
        <v>64</v>
      </c>
    </row>
    <row r="41" spans="1:16">
      <c r="M41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A10" workbookViewId="0">
      <selection activeCell="N24" sqref="N24"/>
    </sheetView>
  </sheetViews>
  <sheetFormatPr defaultRowHeight="15"/>
  <cols>
    <col min="1" max="1" width="3.7109375" customWidth="1"/>
    <col min="2" max="2" width="15.28515625" customWidth="1"/>
    <col min="3" max="3" width="17.42578125" customWidth="1"/>
    <col min="4" max="4" width="12.140625" customWidth="1"/>
    <col min="5" max="5" width="12" customWidth="1"/>
    <col min="6" max="6" width="11.140625" customWidth="1"/>
    <col min="7" max="7" width="8.85546875" customWidth="1"/>
    <col min="8" max="8" width="9" customWidth="1"/>
  </cols>
  <sheetData>
    <row r="1" spans="1:15" ht="17.25" thickBot="1">
      <c r="A1" s="67" t="s">
        <v>0</v>
      </c>
      <c r="B1" s="68"/>
      <c r="C1" s="68"/>
      <c r="D1" s="68"/>
      <c r="E1" s="68"/>
      <c r="F1" s="68"/>
      <c r="G1" s="68"/>
      <c r="H1" s="68"/>
    </row>
    <row r="2" spans="1:15" ht="57" customHeight="1">
      <c r="A2" s="69" t="s">
        <v>1</v>
      </c>
      <c r="B2" s="70"/>
      <c r="C2" s="71"/>
      <c r="D2" s="50">
        <v>2024</v>
      </c>
      <c r="E2" s="75">
        <v>2025</v>
      </c>
      <c r="F2" s="75"/>
      <c r="G2" s="72" t="s">
        <v>96</v>
      </c>
      <c r="H2" s="72"/>
      <c r="I2" t="s">
        <v>64</v>
      </c>
      <c r="M2" t="s">
        <v>64</v>
      </c>
    </row>
    <row r="3" spans="1:15" ht="32.25">
      <c r="A3" s="73" t="s">
        <v>2</v>
      </c>
      <c r="B3" s="74"/>
      <c r="C3" s="25" t="s">
        <v>3</v>
      </c>
      <c r="D3" s="56" t="s">
        <v>95</v>
      </c>
      <c r="E3" s="56" t="s">
        <v>92</v>
      </c>
      <c r="F3" s="56" t="s">
        <v>95</v>
      </c>
      <c r="G3" s="51" t="s">
        <v>4</v>
      </c>
      <c r="H3" s="51" t="s">
        <v>5</v>
      </c>
      <c r="J3" t="s">
        <v>64</v>
      </c>
      <c r="K3" t="s">
        <v>64</v>
      </c>
    </row>
    <row r="4" spans="1:15" ht="15.75">
      <c r="A4" s="22">
        <v>1</v>
      </c>
      <c r="B4" s="24" t="s">
        <v>6</v>
      </c>
      <c r="C4" s="23" t="s">
        <v>7</v>
      </c>
      <c r="D4" s="33">
        <v>3693.33</v>
      </c>
      <c r="E4" s="33">
        <v>4426.67</v>
      </c>
      <c r="F4" s="31">
        <v>4600</v>
      </c>
      <c r="G4" s="35">
        <f t="shared" ref="G4:G14" si="0">(F4-E4)/E4</f>
        <v>3.915584400915359E-2</v>
      </c>
      <c r="H4" s="35">
        <f t="shared" ref="H4:H16" si="1">+(F4-D4)/D4</f>
        <v>0.24548848870802231</v>
      </c>
      <c r="J4" t="s">
        <v>64</v>
      </c>
      <c r="K4" t="s">
        <v>64</v>
      </c>
      <c r="M4" t="s">
        <v>64</v>
      </c>
    </row>
    <row r="5" spans="1:15" ht="15.75">
      <c r="A5" s="19">
        <v>2</v>
      </c>
      <c r="B5" s="20" t="s">
        <v>8</v>
      </c>
      <c r="C5" s="21" t="s">
        <v>9</v>
      </c>
      <c r="D5" s="34">
        <v>2340</v>
      </c>
      <c r="E5" s="34">
        <v>2340</v>
      </c>
      <c r="F5" s="36">
        <v>2670</v>
      </c>
      <c r="G5" s="37">
        <f t="shared" si="0"/>
        <v>0.14102564102564102</v>
      </c>
      <c r="H5" s="37">
        <f t="shared" si="1"/>
        <v>0.14102564102564102</v>
      </c>
      <c r="I5" t="s">
        <v>64</v>
      </c>
      <c r="J5" t="s">
        <v>64</v>
      </c>
      <c r="K5" t="s">
        <v>64</v>
      </c>
      <c r="L5" t="s">
        <v>64</v>
      </c>
    </row>
    <row r="6" spans="1:15" ht="15.75">
      <c r="A6" s="22">
        <v>3</v>
      </c>
      <c r="B6" s="24" t="s">
        <v>10</v>
      </c>
      <c r="C6" s="23" t="s">
        <v>11</v>
      </c>
      <c r="D6" s="33">
        <v>2240</v>
      </c>
      <c r="E6" s="33">
        <v>2390</v>
      </c>
      <c r="F6" s="31">
        <v>2450</v>
      </c>
      <c r="G6" s="35">
        <f t="shared" si="0"/>
        <v>2.5104602510460251E-2</v>
      </c>
      <c r="H6" s="35">
        <f t="shared" si="1"/>
        <v>9.375E-2</v>
      </c>
      <c r="J6" t="s">
        <v>64</v>
      </c>
      <c r="L6" t="s">
        <v>64</v>
      </c>
    </row>
    <row r="7" spans="1:15" ht="15.75">
      <c r="A7" s="19">
        <v>4</v>
      </c>
      <c r="B7" s="20" t="s">
        <v>12</v>
      </c>
      <c r="C7" s="21" t="s">
        <v>13</v>
      </c>
      <c r="D7" s="34">
        <v>3072</v>
      </c>
      <c r="E7" s="34">
        <v>3035</v>
      </c>
      <c r="F7" s="36">
        <v>3050</v>
      </c>
      <c r="G7" s="37">
        <f t="shared" si="0"/>
        <v>4.9423393739703456E-3</v>
      </c>
      <c r="H7" s="37">
        <f t="shared" si="1"/>
        <v>-7.161458333333333E-3</v>
      </c>
      <c r="K7" t="s">
        <v>64</v>
      </c>
      <c r="L7" t="s">
        <v>64</v>
      </c>
      <c r="M7" t="s">
        <v>64</v>
      </c>
    </row>
    <row r="8" spans="1:15" ht="15.75">
      <c r="A8" s="22">
        <v>5</v>
      </c>
      <c r="B8" s="24" t="s">
        <v>14</v>
      </c>
      <c r="C8" s="23" t="s">
        <v>15</v>
      </c>
      <c r="D8" s="33">
        <v>1406.66</v>
      </c>
      <c r="E8" s="33">
        <v>1860</v>
      </c>
      <c r="F8" s="31">
        <v>1950</v>
      </c>
      <c r="G8" s="35">
        <f t="shared" si="0"/>
        <v>4.8387096774193547E-2</v>
      </c>
      <c r="H8" s="35">
        <f t="shared" si="1"/>
        <v>0.38626249413504321</v>
      </c>
      <c r="L8" t="s">
        <v>64</v>
      </c>
    </row>
    <row r="9" spans="1:15" ht="15.75">
      <c r="A9" s="19">
        <v>6</v>
      </c>
      <c r="B9" s="20" t="s">
        <v>16</v>
      </c>
      <c r="C9" s="21" t="s">
        <v>17</v>
      </c>
      <c r="D9" s="34">
        <v>2496.66</v>
      </c>
      <c r="E9" s="34">
        <v>2736</v>
      </c>
      <c r="F9" s="36">
        <v>2776</v>
      </c>
      <c r="G9" s="37">
        <f t="shared" si="0"/>
        <v>1.4619883040935672E-2</v>
      </c>
      <c r="H9" s="37">
        <f t="shared" si="1"/>
        <v>0.11188547899994399</v>
      </c>
      <c r="K9" t="s">
        <v>64</v>
      </c>
      <c r="M9" t="s">
        <v>64</v>
      </c>
      <c r="O9" t="s">
        <v>64</v>
      </c>
    </row>
    <row r="10" spans="1:15" ht="15.75">
      <c r="A10" s="22">
        <v>7</v>
      </c>
      <c r="B10" s="24" t="s">
        <v>18</v>
      </c>
      <c r="C10" s="23" t="s">
        <v>19</v>
      </c>
      <c r="D10" s="33">
        <v>552</v>
      </c>
      <c r="E10" s="33">
        <v>628</v>
      </c>
      <c r="F10" s="31">
        <v>650</v>
      </c>
      <c r="G10" s="35">
        <f t="shared" si="0"/>
        <v>3.5031847133757961E-2</v>
      </c>
      <c r="H10" s="35">
        <f t="shared" si="1"/>
        <v>0.17753623188405798</v>
      </c>
      <c r="K10" t="s">
        <v>64</v>
      </c>
      <c r="L10" t="s">
        <v>64</v>
      </c>
      <c r="N10" t="s">
        <v>64</v>
      </c>
    </row>
    <row r="11" spans="1:15" ht="15.75">
      <c r="A11" s="19">
        <v>8</v>
      </c>
      <c r="B11" s="20" t="s">
        <v>20</v>
      </c>
      <c r="C11" s="21" t="s">
        <v>21</v>
      </c>
      <c r="D11" s="34">
        <v>1750</v>
      </c>
      <c r="E11" s="34">
        <v>1990</v>
      </c>
      <c r="F11" s="36">
        <v>1990</v>
      </c>
      <c r="G11" s="37">
        <f t="shared" si="0"/>
        <v>0</v>
      </c>
      <c r="H11" s="37">
        <f t="shared" si="1"/>
        <v>0.13714285714285715</v>
      </c>
    </row>
    <row r="12" spans="1:15" ht="15.75">
      <c r="A12" s="22">
        <v>9</v>
      </c>
      <c r="B12" s="24" t="s">
        <v>22</v>
      </c>
      <c r="C12" s="23" t="s">
        <v>23</v>
      </c>
      <c r="D12" s="33">
        <v>985</v>
      </c>
      <c r="E12" s="33">
        <v>1240</v>
      </c>
      <c r="F12" s="31">
        <v>1230</v>
      </c>
      <c r="G12" s="35">
        <f t="shared" si="0"/>
        <v>-8.0645161290322578E-3</v>
      </c>
      <c r="H12" s="35">
        <f t="shared" si="1"/>
        <v>0.24873096446700507</v>
      </c>
      <c r="J12" t="s">
        <v>64</v>
      </c>
    </row>
    <row r="13" spans="1:15" ht="15.75">
      <c r="A13" s="19">
        <v>10</v>
      </c>
      <c r="B13" s="20" t="s">
        <v>24</v>
      </c>
      <c r="C13" s="21" t="s">
        <v>25</v>
      </c>
      <c r="D13" s="34">
        <v>933.33</v>
      </c>
      <c r="E13" s="34">
        <v>1446.67</v>
      </c>
      <c r="F13" s="36">
        <v>1455</v>
      </c>
      <c r="G13" s="37">
        <f t="shared" si="0"/>
        <v>5.7580512487297912E-3</v>
      </c>
      <c r="H13" s="37">
        <f t="shared" si="1"/>
        <v>0.55893413905049649</v>
      </c>
      <c r="O13" t="s">
        <v>64</v>
      </c>
    </row>
    <row r="14" spans="1:15" ht="15.75">
      <c r="A14" s="22">
        <v>11</v>
      </c>
      <c r="B14" s="24" t="s">
        <v>26</v>
      </c>
      <c r="C14" s="23" t="s">
        <v>27</v>
      </c>
      <c r="D14" s="33">
        <v>466.66</v>
      </c>
      <c r="E14" s="80">
        <v>420</v>
      </c>
      <c r="F14" s="52">
        <v>410</v>
      </c>
      <c r="G14" s="35">
        <f t="shared" si="0"/>
        <v>-2.3809523809523808E-2</v>
      </c>
      <c r="H14" s="35">
        <f t="shared" si="1"/>
        <v>-0.12141602022886046</v>
      </c>
      <c r="K14" t="s">
        <v>64</v>
      </c>
      <c r="M14" t="s">
        <v>64</v>
      </c>
    </row>
    <row r="15" spans="1:15" ht="15.75">
      <c r="A15" s="19">
        <v>12</v>
      </c>
      <c r="B15" s="20" t="s">
        <v>28</v>
      </c>
      <c r="C15" s="21" t="s">
        <v>29</v>
      </c>
      <c r="D15" s="34"/>
      <c r="E15" s="34"/>
      <c r="F15" s="36"/>
      <c r="G15" s="37"/>
      <c r="H15" s="37"/>
      <c r="J15" t="s">
        <v>64</v>
      </c>
    </row>
    <row r="16" spans="1:15" ht="15.75">
      <c r="A16" s="22">
        <v>13</v>
      </c>
      <c r="B16" s="24" t="s">
        <v>30</v>
      </c>
      <c r="C16" s="23" t="s">
        <v>31</v>
      </c>
      <c r="D16" s="33">
        <v>880</v>
      </c>
      <c r="E16" s="33"/>
      <c r="F16" s="31">
        <v>760</v>
      </c>
      <c r="G16" s="35"/>
      <c r="H16" s="35">
        <f t="shared" si="1"/>
        <v>-0.13636363636363635</v>
      </c>
      <c r="L16" t="s">
        <v>64</v>
      </c>
      <c r="M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2093.33</v>
      </c>
      <c r="E17" s="34">
        <v>2182.5</v>
      </c>
      <c r="F17" s="36">
        <v>2350</v>
      </c>
      <c r="G17" s="37">
        <f t="shared" ref="G17:G26" si="2">(F17-E17)/E17</f>
        <v>7.6746849942726236E-2</v>
      </c>
      <c r="H17" s="37">
        <f t="shared" ref="H17:H26" si="3">+(F17-D17)/D17</f>
        <v>0.12261325256887355</v>
      </c>
      <c r="J17" t="s">
        <v>64</v>
      </c>
      <c r="K17" t="s">
        <v>64</v>
      </c>
    </row>
    <row r="18" spans="1:14" ht="15.75">
      <c r="A18" s="22">
        <v>15</v>
      </c>
      <c r="B18" s="24" t="s">
        <v>34</v>
      </c>
      <c r="C18" s="23" t="s">
        <v>35</v>
      </c>
      <c r="D18" s="33">
        <v>3580</v>
      </c>
      <c r="E18" s="33">
        <v>3410</v>
      </c>
      <c r="F18" s="31">
        <v>3440</v>
      </c>
      <c r="G18" s="35">
        <f t="shared" si="2"/>
        <v>8.7976539589442824E-3</v>
      </c>
      <c r="H18" s="35">
        <f t="shared" si="3"/>
        <v>-3.9106145251396648E-2</v>
      </c>
    </row>
    <row r="19" spans="1:14" ht="15.75">
      <c r="A19" s="19">
        <v>16</v>
      </c>
      <c r="B19" s="20" t="s">
        <v>36</v>
      </c>
      <c r="C19" s="21" t="s">
        <v>37</v>
      </c>
      <c r="D19" s="34">
        <v>880</v>
      </c>
      <c r="E19" s="34">
        <v>1190</v>
      </c>
      <c r="F19" s="36">
        <v>1260</v>
      </c>
      <c r="G19" s="37">
        <f t="shared" si="2"/>
        <v>5.8823529411764705E-2</v>
      </c>
      <c r="H19" s="37">
        <f t="shared" si="3"/>
        <v>0.43181818181818182</v>
      </c>
      <c r="K19" t="s">
        <v>64</v>
      </c>
      <c r="L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930</v>
      </c>
      <c r="E20" s="33">
        <v>1280</v>
      </c>
      <c r="F20" s="31">
        <v>1326.67</v>
      </c>
      <c r="G20" s="35">
        <f t="shared" si="2"/>
        <v>3.6460937500000054E-2</v>
      </c>
      <c r="H20" s="35">
        <f t="shared" si="3"/>
        <v>0.42652688172043018</v>
      </c>
      <c r="J20" s="45"/>
      <c r="K20" t="s">
        <v>64</v>
      </c>
      <c r="L20" t="s">
        <v>64</v>
      </c>
    </row>
    <row r="21" spans="1:14" ht="15.75">
      <c r="A21" s="19">
        <v>18</v>
      </c>
      <c r="B21" s="20" t="s">
        <v>40</v>
      </c>
      <c r="C21" s="27" t="s">
        <v>73</v>
      </c>
      <c r="D21" s="34">
        <v>1906.66</v>
      </c>
      <c r="E21" s="34">
        <v>1920</v>
      </c>
      <c r="F21" s="36">
        <v>1960</v>
      </c>
      <c r="G21" s="37">
        <f t="shared" si="2"/>
        <v>2.0833333333333332E-2</v>
      </c>
      <c r="H21" s="37">
        <f t="shared" si="3"/>
        <v>2.7975622292385594E-2</v>
      </c>
      <c r="M21" t="s">
        <v>64</v>
      </c>
    </row>
    <row r="22" spans="1:14" ht="15.75">
      <c r="A22" s="22">
        <v>19</v>
      </c>
      <c r="B22" s="24" t="s">
        <v>41</v>
      </c>
      <c r="C22" s="23" t="s">
        <v>42</v>
      </c>
      <c r="D22" s="33">
        <v>970</v>
      </c>
      <c r="E22" s="33">
        <v>1380</v>
      </c>
      <c r="F22" s="31">
        <v>1390</v>
      </c>
      <c r="G22" s="35">
        <f t="shared" si="2"/>
        <v>7.246376811594203E-3</v>
      </c>
      <c r="H22" s="35">
        <f t="shared" si="3"/>
        <v>0.4329896907216495</v>
      </c>
      <c r="M22" t="s">
        <v>64</v>
      </c>
    </row>
    <row r="23" spans="1:14" ht="15.75">
      <c r="A23" s="19">
        <v>20</v>
      </c>
      <c r="B23" s="20" t="s">
        <v>43</v>
      </c>
      <c r="C23" s="21" t="s">
        <v>44</v>
      </c>
      <c r="D23" s="34"/>
      <c r="E23" s="34">
        <v>1660</v>
      </c>
      <c r="F23" s="36">
        <v>1610</v>
      </c>
      <c r="G23" s="37">
        <f t="shared" si="2"/>
        <v>-3.0120481927710843E-2</v>
      </c>
      <c r="H23" s="37"/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1225</v>
      </c>
      <c r="E24" s="33">
        <v>1385</v>
      </c>
      <c r="F24" s="31">
        <v>1420</v>
      </c>
      <c r="G24" s="35">
        <f t="shared" si="2"/>
        <v>2.5270758122743681E-2</v>
      </c>
      <c r="H24" s="35">
        <f t="shared" si="3"/>
        <v>0.15918367346938775</v>
      </c>
      <c r="K24" t="s">
        <v>64</v>
      </c>
    </row>
    <row r="25" spans="1:14" ht="15.75">
      <c r="A25" s="19">
        <v>22</v>
      </c>
      <c r="B25" s="20" t="s">
        <v>47</v>
      </c>
      <c r="C25" s="21" t="s">
        <v>48</v>
      </c>
      <c r="D25" s="34">
        <v>1510</v>
      </c>
      <c r="E25" s="34">
        <v>1606.67</v>
      </c>
      <c r="F25" s="36">
        <v>1725</v>
      </c>
      <c r="G25" s="37">
        <f t="shared" si="2"/>
        <v>7.3649224794139379E-2</v>
      </c>
      <c r="H25" s="37">
        <f t="shared" si="3"/>
        <v>0.14238410596026491</v>
      </c>
      <c r="J25" t="s">
        <v>89</v>
      </c>
    </row>
    <row r="26" spans="1:14" ht="15.75">
      <c r="A26" s="22">
        <v>23</v>
      </c>
      <c r="B26" s="24" t="s">
        <v>49</v>
      </c>
      <c r="C26" s="23" t="s">
        <v>76</v>
      </c>
      <c r="D26" s="33">
        <v>2480</v>
      </c>
      <c r="E26" s="33">
        <v>2640</v>
      </c>
      <c r="F26" s="31">
        <v>2680</v>
      </c>
      <c r="G26" s="35">
        <f t="shared" si="2"/>
        <v>1.5151515151515152E-2</v>
      </c>
      <c r="H26" s="35">
        <f t="shared" si="3"/>
        <v>8.0645161290322578E-2</v>
      </c>
    </row>
    <row r="27" spans="1:14" ht="15.75">
      <c r="A27" s="19">
        <v>24</v>
      </c>
      <c r="B27" s="20" t="s">
        <v>50</v>
      </c>
      <c r="C27" s="21" t="s">
        <v>51</v>
      </c>
      <c r="D27" s="34">
        <v>678</v>
      </c>
      <c r="E27" s="34">
        <v>928.75</v>
      </c>
      <c r="F27" s="36">
        <v>1145</v>
      </c>
      <c r="G27" s="37">
        <f t="shared" ref="G27:G33" si="4">(F27-E27)/E27</f>
        <v>0.23283983849259757</v>
      </c>
      <c r="H27" s="37">
        <f t="shared" ref="H27:H33" si="5">+(F27-D27)/D27</f>
        <v>0.6887905604719764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895</v>
      </c>
      <c r="E28" s="33">
        <v>1050</v>
      </c>
      <c r="F28" s="31">
        <v>1200</v>
      </c>
      <c r="G28" s="35">
        <f t="shared" si="4"/>
        <v>0.14285714285714285</v>
      </c>
      <c r="H28" s="35">
        <f t="shared" si="5"/>
        <v>0.34078212290502791</v>
      </c>
    </row>
    <row r="29" spans="1:14" ht="15.75">
      <c r="A29" s="19">
        <v>26</v>
      </c>
      <c r="B29" s="20" t="s">
        <v>54</v>
      </c>
      <c r="C29" s="21" t="s">
        <v>55</v>
      </c>
      <c r="D29" s="34">
        <v>993.33</v>
      </c>
      <c r="E29" s="34">
        <v>1344</v>
      </c>
      <c r="F29" s="36">
        <v>1266.67</v>
      </c>
      <c r="G29" s="37">
        <f t="shared" si="4"/>
        <v>-5.7537202380952328E-2</v>
      </c>
      <c r="H29" s="37">
        <f t="shared" si="5"/>
        <v>0.27517542005174517</v>
      </c>
    </row>
    <row r="30" spans="1:14" ht="15.75">
      <c r="A30" s="22">
        <v>27</v>
      </c>
      <c r="B30" s="24" t="s">
        <v>56</v>
      </c>
      <c r="C30" s="23" t="s">
        <v>57</v>
      </c>
      <c r="D30" s="33">
        <v>365</v>
      </c>
      <c r="E30" s="33">
        <v>420</v>
      </c>
      <c r="F30" s="31">
        <v>446</v>
      </c>
      <c r="G30" s="35">
        <f t="shared" si="4"/>
        <v>6.1904761904761907E-2</v>
      </c>
      <c r="H30" s="35">
        <f t="shared" si="5"/>
        <v>0.22191780821917809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2010</v>
      </c>
      <c r="E31" s="34">
        <v>2050</v>
      </c>
      <c r="F31" s="36">
        <v>2150</v>
      </c>
      <c r="G31" s="37">
        <f t="shared" si="4"/>
        <v>4.878048780487805E-2</v>
      </c>
      <c r="H31" s="37">
        <f t="shared" si="5"/>
        <v>6.965174129353234E-2</v>
      </c>
    </row>
    <row r="32" spans="1:14" ht="15.75">
      <c r="A32" s="22">
        <v>29</v>
      </c>
      <c r="B32" s="24" t="s">
        <v>60</v>
      </c>
      <c r="C32" s="23" t="s">
        <v>82</v>
      </c>
      <c r="D32" s="33">
        <v>2753.33</v>
      </c>
      <c r="E32" s="33">
        <v>3096.67</v>
      </c>
      <c r="F32" s="31">
        <v>3133.33</v>
      </c>
      <c r="G32" s="35">
        <f t="shared" si="4"/>
        <v>1.1838523316982388E-2</v>
      </c>
      <c r="H32" s="35">
        <f t="shared" si="5"/>
        <v>0.13801469493304472</v>
      </c>
    </row>
    <row r="33" spans="1:13" ht="16.5" thickBot="1">
      <c r="A33" s="28">
        <v>30</v>
      </c>
      <c r="B33" s="29" t="s">
        <v>61</v>
      </c>
      <c r="C33" s="30" t="s">
        <v>62</v>
      </c>
      <c r="D33" s="34">
        <v>980</v>
      </c>
      <c r="E33" s="34">
        <v>920</v>
      </c>
      <c r="F33" s="36">
        <v>980</v>
      </c>
      <c r="G33" s="37">
        <f t="shared" si="4"/>
        <v>6.5217391304347824E-2</v>
      </c>
      <c r="H33" s="37">
        <f t="shared" si="5"/>
        <v>0</v>
      </c>
    </row>
    <row r="34" spans="1:13">
      <c r="A34" s="40" t="s">
        <v>87</v>
      </c>
      <c r="B34" s="40"/>
      <c r="C34" s="40"/>
      <c r="D34" s="40"/>
      <c r="E34" s="40"/>
      <c r="F34" s="40"/>
      <c r="G34" s="40"/>
      <c r="H34" s="32"/>
      <c r="L34" t="s">
        <v>64</v>
      </c>
    </row>
    <row r="35" spans="1:13">
      <c r="A35" s="40" t="s">
        <v>86</v>
      </c>
      <c r="B35" s="40"/>
      <c r="C35" s="40"/>
      <c r="D35" s="41"/>
      <c r="E35" s="40"/>
      <c r="F35" s="40"/>
      <c r="G35" s="40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2025-02-05T10:27:43Z</cp:lastPrinted>
  <dcterms:created xsi:type="dcterms:W3CDTF">2021-06-15T08:30:18Z</dcterms:created>
  <dcterms:modified xsi:type="dcterms:W3CDTF">2025-09-12T06:57:25Z</dcterms:modified>
</cp:coreProperties>
</file>