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 activeTab="1"/>
  </bookViews>
  <sheets>
    <sheet name="Wholesale" sheetId="2" r:id="rId1"/>
    <sheet name="Retail" sheetId="96" r:id="rId2"/>
    <sheet name="Sheet1" sheetId="97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96" l="1"/>
  <c r="H32" i="96"/>
  <c r="H18" i="96"/>
  <c r="G14" i="96"/>
  <c r="H23" i="96" l="1"/>
  <c r="H11" i="96"/>
  <c r="H12" i="2" l="1"/>
  <c r="H31" i="96" l="1"/>
  <c r="H16" i="96" l="1"/>
  <c r="H21" i="96"/>
  <c r="G24" i="96" l="1"/>
  <c r="H13" i="96" l="1"/>
  <c r="G32" i="96" l="1"/>
  <c r="H30" i="96"/>
  <c r="G30" i="96"/>
  <c r="H29" i="96"/>
  <c r="G29" i="96"/>
  <c r="H28" i="96"/>
  <c r="G28" i="96"/>
  <c r="H27" i="96"/>
  <c r="H25" i="96"/>
  <c r="G25" i="96"/>
  <c r="G23" i="96"/>
  <c r="H22" i="96"/>
  <c r="G22" i="96"/>
  <c r="G21" i="96"/>
  <c r="H20" i="96"/>
  <c r="G20" i="96"/>
  <c r="H19" i="96"/>
  <c r="G19" i="96"/>
  <c r="G18" i="96"/>
  <c r="H17" i="96"/>
  <c r="G17" i="96"/>
  <c r="G13" i="96"/>
  <c r="H12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31" i="96"/>
  <c r="H31" i="2" l="1"/>
  <c r="G16" i="2" l="1"/>
  <c r="H9" i="2" l="1"/>
  <c r="G15" i="2" l="1"/>
  <c r="H16" i="2" l="1"/>
  <c r="H17" i="2" l="1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<sst xmlns="http://schemas.openxmlformats.org/spreadsheetml/2006/main" count="213" uniqueCount="98">
  <si>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</si>
  <si>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</si>
  <si>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</si>
  <si>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</si>
  <si>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</si>
  <si>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</si>
  <si>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</si>
  <si>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</si>
  <si>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</si>
  <si>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</si>
  <si>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</si>
  <si>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</si>
  <si>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</si>
  <si>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</si>
  <si>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</si>
  <si>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</si>
  <si>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</si>
  <si>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</si>
  <si>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</si>
  <si>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</si>
  <si>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</si>
  <si>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</si>
  <si>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</si>
  <si>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</si>
  <si>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</si>
  <si>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</si>
  <si>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</si>
  <si>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</si>
  <si>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</si>
  <si>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</si>
  <si>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</si>
  <si>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</si>
  <si>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</si>
  <si>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</si>
  <si>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</si>
  <si>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</si>
  <si>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</si>
  <si>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</si>
  <si>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</si>
  <si>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</si>
  <si>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</si>
  <si>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</si>
  <si>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</si>
  <si>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</si>
  <si>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</si>
  <si>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</si>
  <si>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</si>
  <si>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</si>
  <si>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</si>
  <si>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</si>
  <si>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</si>
  <si>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</si>
  <si>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</si>
  <si>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</si>
  <si>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</si>
  <si>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</si>
  <si>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</si>
  <si>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</si>
  <si>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</si>
  <si>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</si>
  <si>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</si>
  <si>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</si>
  <si>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</si>
  <si>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</si>
  <si>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</si>
  <si>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</si>
  <si>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</si>
  <si>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</si>
  <si>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</si>
  <si>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</si>
  <si>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</si>
  <si>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</si>
  <si>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</si>
  <si>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</si>
  <si>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</si>
  <si>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</si>
  <si>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</si>
  <si>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</si>
  <si>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</si>
  <si>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</si>
  <si>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</si>
  <si>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</si>
  <si>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</si>
  <si>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</si>
  <si>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</si>
  <si>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</si>
  <si>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</si>
  <si>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</si>
  <si>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</si>
  <si>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</si>
  <si>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</si>
  <si>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</si>
  <si>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1st week of Apr.</t>
  </si>
  <si>
    <t>Average of 1st  week of  April</t>
  </si>
  <si>
    <t>2nd week of Apr.</t>
  </si>
  <si>
    <r>
      <t>% Change   compared to:2nd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Apr.2024</t>
    </r>
  </si>
  <si>
    <t>Average of 2nd  week of  April</t>
  </si>
  <si>
    <t>Compared to Average of 2nd  week of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</si>
</sst>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2" fillId="7" borderId="2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9" fontId="0" fillId="0" borderId="0" xfId="1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H35" sqref="H3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54" t="s">
        <v>64</v>
      </c>
      <c r="B1" s="55"/>
      <c r="C1" s="55"/>
      <c r="D1" s="55"/>
      <c r="E1" s="55"/>
      <c r="F1" s="55"/>
      <c r="G1" s="56"/>
      <c r="H1" s="56"/>
    </row>
    <row r="2" spans="1:16" ht="67.5" customHeight="1">
      <c r="A2" s="57" t="s">
        <v>1</v>
      </c>
      <c r="B2" s="57"/>
      <c r="C2" s="57"/>
      <c r="D2" s="51">
        <v>2023</v>
      </c>
      <c r="E2" s="60">
        <v>2024</v>
      </c>
      <c r="F2" s="60"/>
      <c r="G2" s="58" t="s">
        <v>95</v>
      </c>
      <c r="H2" s="58"/>
      <c r="I2" t="s">
        <v>65</v>
      </c>
    </row>
    <row r="3" spans="1:16" ht="40.5" customHeight="1">
      <c r="A3" s="59" t="s">
        <v>2</v>
      </c>
      <c r="B3" s="59"/>
      <c r="C3" s="17" t="s">
        <v>3</v>
      </c>
      <c r="D3" s="43" t="s">
        <v>94</v>
      </c>
      <c r="E3" s="43" t="s">
        <v>92</v>
      </c>
      <c r="F3" s="43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48">
        <v>1850</v>
      </c>
      <c r="E4" s="48">
        <v>1685.71</v>
      </c>
      <c r="F4" s="41">
        <v>1680</v>
      </c>
      <c r="G4" s="15">
        <f t="shared" ref="G4:G34" si="0">+(F4-E4)/E4</f>
        <v>-3.3872967473646334E-3</v>
      </c>
      <c r="H4" s="4">
        <f t="shared" ref="H4:H35" si="1">+((F4-D4)/D4)</f>
        <v>-9.1891891891891897E-2</v>
      </c>
      <c r="J4" t="s">
        <v>65</v>
      </c>
      <c r="K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49">
        <v>1430</v>
      </c>
      <c r="E5" s="50">
        <v>1042.8599999999999</v>
      </c>
      <c r="F5" s="47">
        <v>1120</v>
      </c>
      <c r="G5" s="16">
        <f t="shared" si="0"/>
        <v>7.3969660357095013E-2</v>
      </c>
      <c r="H5" s="10">
        <f t="shared" si="1"/>
        <v>-0.21678321678321677</v>
      </c>
      <c r="I5" t="s">
        <v>87</v>
      </c>
      <c r="J5" t="s">
        <v>65</v>
      </c>
      <c r="K5" t="s">
        <v>65</v>
      </c>
      <c r="L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48">
        <v>1460</v>
      </c>
      <c r="E6" s="48">
        <v>1107.1400000000001</v>
      </c>
      <c r="F6" s="41">
        <v>1100</v>
      </c>
      <c r="G6" s="18">
        <f t="shared" si="0"/>
        <v>-6.4490489007714468E-3</v>
      </c>
      <c r="H6" s="4">
        <f t="shared" si="1"/>
        <v>-0.24657534246575341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49">
        <v>1200</v>
      </c>
      <c r="E7" s="49">
        <v>800</v>
      </c>
      <c r="F7" s="42">
        <v>812.5</v>
      </c>
      <c r="G7" s="16">
        <f t="shared" si="0"/>
        <v>1.5625E-2</v>
      </c>
      <c r="H7" s="10">
        <f t="shared" si="1"/>
        <v>-0.32291666666666669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48">
        <v>1550</v>
      </c>
      <c r="E8" s="48">
        <v>1535</v>
      </c>
      <c r="F8" s="41">
        <v>1583.33</v>
      </c>
      <c r="G8" s="15">
        <f t="shared" si="0"/>
        <v>3.1485342019543928E-2</v>
      </c>
      <c r="H8" s="4">
        <f t="shared" si="1"/>
        <v>2.1503225806451566E-2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49">
        <v>850</v>
      </c>
      <c r="E9" s="49">
        <v>635.71</v>
      </c>
      <c r="F9" s="42">
        <v>633.33000000000004</v>
      </c>
      <c r="G9" s="16">
        <f t="shared" si="0"/>
        <v>-3.7438454641267171E-3</v>
      </c>
      <c r="H9" s="10">
        <f t="shared" si="1"/>
        <v>-0.25490588235294115</v>
      </c>
      <c r="I9" t="s">
        <v>65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48">
        <v>1121.67</v>
      </c>
      <c r="E10" s="48">
        <v>1025</v>
      </c>
      <c r="F10" s="41">
        <v>1220</v>
      </c>
      <c r="G10" s="15">
        <f t="shared" si="0"/>
        <v>0.19024390243902439</v>
      </c>
      <c r="H10" s="4">
        <f t="shared" si="1"/>
        <v>8.7663929676286181E-2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49">
        <v>654.16999999999996</v>
      </c>
      <c r="E11" s="49">
        <v>390</v>
      </c>
      <c r="F11" s="42">
        <v>414.29</v>
      </c>
      <c r="G11" s="16">
        <f t="shared" si="0"/>
        <v>6.2282051282051332E-2</v>
      </c>
      <c r="H11" s="10">
        <f t="shared" si="1"/>
        <v>-0.36669367289848198</v>
      </c>
    </row>
    <row r="12" spans="1:16" ht="15.75">
      <c r="A12" s="1">
        <v>9</v>
      </c>
      <c r="B12" s="2" t="s">
        <v>20</v>
      </c>
      <c r="C12" s="3" t="s">
        <v>69</v>
      </c>
      <c r="D12" s="48">
        <v>1300</v>
      </c>
      <c r="E12" s="48">
        <v>1300</v>
      </c>
      <c r="F12" s="41">
        <v>960</v>
      </c>
      <c r="G12" s="18">
        <f t="shared" si="0"/>
        <v>-0.26153846153846155</v>
      </c>
      <c r="H12" s="4">
        <f t="shared" si="1"/>
        <v>-0.26153846153846155</v>
      </c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49">
        <v>785.71</v>
      </c>
      <c r="E13" s="49">
        <v>546.42999999999995</v>
      </c>
      <c r="F13" s="42">
        <v>595.83000000000004</v>
      </c>
      <c r="G13" s="16">
        <f t="shared" si="0"/>
        <v>9.0404992405248782E-2</v>
      </c>
      <c r="H13" s="10">
        <f t="shared" si="1"/>
        <v>-0.24166677272785123</v>
      </c>
    </row>
    <row r="14" spans="1:16" ht="15.75">
      <c r="A14" s="1">
        <v>11</v>
      </c>
      <c r="B14" s="2" t="s">
        <v>24</v>
      </c>
      <c r="C14" s="3" t="s">
        <v>70</v>
      </c>
      <c r="D14" s="48">
        <v>921.43</v>
      </c>
      <c r="E14" s="48">
        <v>757.14</v>
      </c>
      <c r="F14" s="41">
        <v>820</v>
      </c>
      <c r="G14" s="15">
        <f t="shared" si="0"/>
        <v>8.3022954803603055E-2</v>
      </c>
      <c r="H14" s="4">
        <f t="shared" si="1"/>
        <v>-0.11007889910248196</v>
      </c>
    </row>
    <row r="15" spans="1:16" ht="15.75">
      <c r="A15" s="1">
        <v>12</v>
      </c>
      <c r="B15" s="12" t="s">
        <v>26</v>
      </c>
      <c r="C15" s="13" t="s">
        <v>27</v>
      </c>
      <c r="D15" s="49">
        <v>433.33</v>
      </c>
      <c r="E15" s="49">
        <v>315</v>
      </c>
      <c r="F15" s="42">
        <v>260</v>
      </c>
      <c r="G15" s="16">
        <f t="shared" si="0"/>
        <v>-0.17460317460317459</v>
      </c>
      <c r="H15" s="10">
        <f t="shared" si="1"/>
        <v>-0.39999538457988137</v>
      </c>
    </row>
    <row r="16" spans="1:16" ht="15.75">
      <c r="A16" s="1">
        <v>13</v>
      </c>
      <c r="B16" s="2" t="s">
        <v>28</v>
      </c>
      <c r="C16" s="3" t="s">
        <v>29</v>
      </c>
      <c r="D16" s="48">
        <v>666.67</v>
      </c>
      <c r="E16" s="48">
        <v>450</v>
      </c>
      <c r="F16" s="41">
        <v>475</v>
      </c>
      <c r="G16" s="15">
        <f t="shared" si="0"/>
        <v>5.5555555555555552E-2</v>
      </c>
      <c r="H16" s="4">
        <f t="shared" si="1"/>
        <v>-0.28750356248218756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49">
        <v>525</v>
      </c>
      <c r="E17" s="49">
        <v>500</v>
      </c>
      <c r="F17" s="42">
        <v>400</v>
      </c>
      <c r="G17" s="16">
        <f t="shared" si="0"/>
        <v>-0.2</v>
      </c>
      <c r="H17" s="10">
        <f t="shared" si="1"/>
        <v>-0.23809523809523808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48">
        <v>1325</v>
      </c>
      <c r="E18" s="48">
        <v>1707.14</v>
      </c>
      <c r="F18" s="41">
        <v>1642.86</v>
      </c>
      <c r="G18" s="15">
        <f t="shared" si="0"/>
        <v>-3.7653619503965813E-2</v>
      </c>
      <c r="H18" s="4">
        <f t="shared" si="1"/>
        <v>0.23989433962264142</v>
      </c>
    </row>
    <row r="19" spans="1:17" ht="15.75">
      <c r="A19" s="11">
        <v>16</v>
      </c>
      <c r="B19" s="12" t="s">
        <v>34</v>
      </c>
      <c r="C19" s="13" t="s">
        <v>35</v>
      </c>
      <c r="D19" s="49">
        <v>1950</v>
      </c>
      <c r="E19" s="49">
        <v>1771.43</v>
      </c>
      <c r="F19" s="42">
        <v>1710</v>
      </c>
      <c r="G19" s="16">
        <f t="shared" si="0"/>
        <v>-3.4678197840163065E-2</v>
      </c>
      <c r="H19" s="10">
        <f t="shared" si="1"/>
        <v>-0.12307692307692308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48">
        <v>940</v>
      </c>
      <c r="E20" s="48">
        <v>600</v>
      </c>
      <c r="F20" s="41">
        <v>630</v>
      </c>
      <c r="G20" s="15">
        <f t="shared" si="0"/>
        <v>0.05</v>
      </c>
      <c r="H20" s="4">
        <f t="shared" si="1"/>
        <v>-0.32978723404255317</v>
      </c>
    </row>
    <row r="21" spans="1:17" ht="15.75">
      <c r="A21" s="11">
        <v>18</v>
      </c>
      <c r="B21" s="12" t="s">
        <v>38</v>
      </c>
      <c r="C21" s="13" t="s">
        <v>39</v>
      </c>
      <c r="D21" s="49">
        <v>1075</v>
      </c>
      <c r="E21" s="49">
        <v>721.43</v>
      </c>
      <c r="F21" s="42">
        <v>760</v>
      </c>
      <c r="G21" s="16">
        <f t="shared" si="0"/>
        <v>5.3463260468791227E-2</v>
      </c>
      <c r="H21" s="10">
        <f t="shared" si="1"/>
        <v>-0.2930232558139535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48">
        <v>1500</v>
      </c>
      <c r="E22" s="48">
        <v>1242.8599999999999</v>
      </c>
      <c r="F22" s="41">
        <v>1270</v>
      </c>
      <c r="G22" s="15">
        <f t="shared" si="0"/>
        <v>2.1836731409812932E-2</v>
      </c>
      <c r="H22" s="4">
        <f t="shared" si="1"/>
        <v>-0.15333333333333332</v>
      </c>
    </row>
    <row r="23" spans="1:17" ht="15.75">
      <c r="A23" s="11">
        <v>20</v>
      </c>
      <c r="B23" s="12" t="s">
        <v>41</v>
      </c>
      <c r="C23" s="14" t="s">
        <v>42</v>
      </c>
      <c r="D23" s="49">
        <v>853.57</v>
      </c>
      <c r="E23" s="49">
        <v>678.57</v>
      </c>
      <c r="F23" s="42">
        <v>725</v>
      </c>
      <c r="G23" s="16">
        <f t="shared" si="0"/>
        <v>6.8423301943793494E-2</v>
      </c>
      <c r="H23" s="10">
        <f t="shared" si="1"/>
        <v>-0.15062619351664192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48">
        <v>1225</v>
      </c>
      <c r="E24" s="48">
        <v>971.43</v>
      </c>
      <c r="F24" s="41">
        <v>1000</v>
      </c>
      <c r="G24" s="15">
        <f t="shared" si="0"/>
        <v>2.9410250867278189E-2</v>
      </c>
      <c r="H24" s="4">
        <f t="shared" si="1"/>
        <v>-0.18367346938775511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49">
        <v>1150</v>
      </c>
      <c r="E25" s="49">
        <v>821.43</v>
      </c>
      <c r="F25" s="42">
        <v>840</v>
      </c>
      <c r="G25" s="16">
        <f t="shared" si="0"/>
        <v>2.2606917205361444E-2</v>
      </c>
      <c r="H25" s="10">
        <f t="shared" si="1"/>
        <v>-0.26956521739130435</v>
      </c>
    </row>
    <row r="26" spans="1:17" ht="15.75">
      <c r="A26" s="1">
        <v>23</v>
      </c>
      <c r="B26" s="5" t="s">
        <v>47</v>
      </c>
      <c r="C26" s="3" t="s">
        <v>76</v>
      </c>
      <c r="D26" s="48">
        <v>1300</v>
      </c>
      <c r="E26" s="48">
        <v>1228.57</v>
      </c>
      <c r="F26" s="41">
        <v>1200</v>
      </c>
      <c r="G26" s="19">
        <f t="shared" si="0"/>
        <v>-2.3254678203114137E-2</v>
      </c>
      <c r="H26" s="20">
        <f t="shared" si="1"/>
        <v>-7.6923076923076927E-2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49">
        <v>1400</v>
      </c>
      <c r="E27" s="49">
        <v>1221.43</v>
      </c>
      <c r="F27" s="42">
        <v>1160</v>
      </c>
      <c r="G27" s="16">
        <f t="shared" si="0"/>
        <v>-5.0293508428645162E-2</v>
      </c>
      <c r="H27" s="10">
        <f t="shared" si="1"/>
        <v>-0.17142857142857143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48">
        <v>900</v>
      </c>
      <c r="E28" s="48">
        <v>621.42999999999995</v>
      </c>
      <c r="F28" s="41">
        <v>715</v>
      </c>
      <c r="G28" s="15">
        <f t="shared" si="0"/>
        <v>0.15057206765041928</v>
      </c>
      <c r="H28" s="4">
        <f t="shared" si="1"/>
        <v>-0.20555555555555555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49">
        <v>766.67</v>
      </c>
      <c r="E29" s="49">
        <v>528.57000000000005</v>
      </c>
      <c r="F29" s="42">
        <v>610</v>
      </c>
      <c r="G29" s="16">
        <f t="shared" si="0"/>
        <v>0.15405717312749484</v>
      </c>
      <c r="H29" s="10">
        <f t="shared" si="1"/>
        <v>-0.20435128542919376</v>
      </c>
      <c r="L29" t="s">
        <v>87</v>
      </c>
    </row>
    <row r="30" spans="1:17" ht="15.75">
      <c r="A30" s="1">
        <v>27</v>
      </c>
      <c r="B30" s="5" t="s">
        <v>53</v>
      </c>
      <c r="C30" s="3" t="s">
        <v>80</v>
      </c>
      <c r="D30" s="48">
        <v>850</v>
      </c>
      <c r="E30" s="48">
        <v>671.43</v>
      </c>
      <c r="F30" s="41">
        <v>600</v>
      </c>
      <c r="G30" s="15">
        <f t="shared" si="0"/>
        <v>-0.10638488003217007</v>
      </c>
      <c r="H30" s="4">
        <f t="shared" si="1"/>
        <v>-0.29411764705882354</v>
      </c>
    </row>
    <row r="31" spans="1:17" ht="15.75">
      <c r="A31" s="11">
        <v>28</v>
      </c>
      <c r="B31" s="12" t="s">
        <v>55</v>
      </c>
      <c r="C31" s="13" t="s">
        <v>81</v>
      </c>
      <c r="D31" s="49">
        <v>1100</v>
      </c>
      <c r="E31" s="49">
        <v>914.29</v>
      </c>
      <c r="F31" s="42">
        <v>800</v>
      </c>
      <c r="G31" s="16">
        <f t="shared" si="0"/>
        <v>-0.12500410154327399</v>
      </c>
      <c r="H31" s="4">
        <f t="shared" si="1"/>
        <v>-0.27272727272727271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48">
        <v>380</v>
      </c>
      <c r="E32" s="48">
        <v>257.5</v>
      </c>
      <c r="F32" s="41">
        <v>280</v>
      </c>
      <c r="G32" s="15">
        <f t="shared" si="0"/>
        <v>8.7378640776699032E-2</v>
      </c>
      <c r="H32" s="4">
        <f t="shared" si="1"/>
        <v>-0.26315789473684209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49">
        <v>1750</v>
      </c>
      <c r="E33" s="49">
        <v>1585.71</v>
      </c>
      <c r="F33" s="42">
        <v>1583.33</v>
      </c>
      <c r="G33" s="16">
        <f t="shared" si="0"/>
        <v>-1.5009049574008545E-3</v>
      </c>
      <c r="H33" s="10">
        <f t="shared" si="1"/>
        <v>-9.5240000000000047E-2</v>
      </c>
    </row>
    <row r="34" spans="1:12" ht="15.75">
      <c r="A34" s="1">
        <v>31</v>
      </c>
      <c r="B34" s="5" t="s">
        <v>83</v>
      </c>
      <c r="C34" s="3" t="s">
        <v>84</v>
      </c>
      <c r="D34" s="48">
        <v>1870</v>
      </c>
      <c r="E34" s="48">
        <v>2107.14</v>
      </c>
      <c r="F34" s="41">
        <v>2064.29</v>
      </c>
      <c r="G34" s="18">
        <f t="shared" si="0"/>
        <v>-2.0335620794062051E-2</v>
      </c>
      <c r="H34" s="4">
        <f t="shared" si="1"/>
        <v>0.10389839572192511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49"/>
      <c r="E35" s="49">
        <v>525</v>
      </c>
      <c r="F35" s="42"/>
      <c r="G35" s="16"/>
      <c r="H35" s="10"/>
    </row>
    <row r="36" spans="1:12" ht="15.75">
      <c r="A36" s="7" t="s">
        <v>86</v>
      </c>
      <c r="B36" s="7"/>
      <c r="C36" s="7"/>
      <c r="D36" s="7"/>
      <c r="F36" s="46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0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2"/>
  <sheetViews>
    <sheetView tabSelected="1" workbookViewId="0">
      <selection activeCell="G12" sqref="G12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2.140625" customWidth="1"/>
    <col min="7" max="7" width="10.28515625" customWidth="1"/>
    <col min="8" max="8" width="10" customWidth="1"/>
  </cols>
  <sheetData>
    <row r="1" spans="1:15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15" ht="57" customHeight="1">
      <c r="A2" s="63" t="s">
        <v>1</v>
      </c>
      <c r="B2" s="64"/>
      <c r="C2" s="65"/>
      <c r="D2" s="52">
        <v>2023</v>
      </c>
      <c r="E2" s="70">
        <v>2024</v>
      </c>
      <c r="F2" s="71"/>
      <c r="G2" s="66" t="s">
        <v>97</v>
      </c>
      <c r="H2" s="67"/>
    </row>
    <row r="3" spans="1:15" ht="42.75">
      <c r="A3" s="68" t="s">
        <v>2</v>
      </c>
      <c r="B3" s="69"/>
      <c r="C3" s="27" t="s">
        <v>3</v>
      </c>
      <c r="D3" s="28" t="s">
        <v>96</v>
      </c>
      <c r="E3" s="28" t="s">
        <v>93</v>
      </c>
      <c r="F3" s="28" t="s">
        <v>96</v>
      </c>
      <c r="G3" s="28" t="s">
        <v>4</v>
      </c>
      <c r="H3" s="28" t="s">
        <v>5</v>
      </c>
      <c r="K3" t="s">
        <v>65</v>
      </c>
    </row>
    <row r="4" spans="1:15" ht="15.75">
      <c r="A4" s="24">
        <v>1</v>
      </c>
      <c r="B4" s="26" t="s">
        <v>6</v>
      </c>
      <c r="C4" s="25" t="s">
        <v>7</v>
      </c>
      <c r="D4" s="36">
        <v>3126</v>
      </c>
      <c r="E4" s="34">
        <v>3176</v>
      </c>
      <c r="F4" s="34">
        <v>3092</v>
      </c>
      <c r="G4" s="38">
        <f t="shared" ref="G4:G14" si="0">(F4-E4)/E4</f>
        <v>-2.6448362720403022E-2</v>
      </c>
      <c r="H4" s="38">
        <f t="shared" ref="H4:H15" si="1">+(F4-D4)/D4</f>
        <v>-1.0876519513755598E-2</v>
      </c>
      <c r="K4" t="s">
        <v>65</v>
      </c>
      <c r="O4" t="s">
        <v>65</v>
      </c>
    </row>
    <row r="5" spans="1:15" ht="15.75">
      <c r="A5" s="21">
        <v>2</v>
      </c>
      <c r="B5" s="22" t="s">
        <v>8</v>
      </c>
      <c r="C5" s="23" t="s">
        <v>9</v>
      </c>
      <c r="D5" s="37">
        <v>2593.33</v>
      </c>
      <c r="E5" s="39">
        <v>2160</v>
      </c>
      <c r="F5" s="39">
        <v>2193.33</v>
      </c>
      <c r="G5" s="40">
        <f t="shared" si="0"/>
        <v>1.5430555555555522E-2</v>
      </c>
      <c r="H5" s="40">
        <f t="shared" si="1"/>
        <v>-0.1542418434985135</v>
      </c>
      <c r="J5" t="s">
        <v>65</v>
      </c>
      <c r="K5" t="s">
        <v>65</v>
      </c>
      <c r="L5" t="s">
        <v>65</v>
      </c>
    </row>
    <row r="6" spans="1:15" ht="15.75">
      <c r="A6" s="24">
        <v>3</v>
      </c>
      <c r="B6" s="26" t="s">
        <v>10</v>
      </c>
      <c r="C6" s="25" t="s">
        <v>11</v>
      </c>
      <c r="D6" s="36">
        <v>2480</v>
      </c>
      <c r="E6" s="34">
        <v>2040</v>
      </c>
      <c r="F6" s="34">
        <v>2080</v>
      </c>
      <c r="G6" s="38">
        <f t="shared" si="0"/>
        <v>1.9607843137254902E-2</v>
      </c>
      <c r="H6" s="38">
        <f t="shared" si="1"/>
        <v>-0.16129032258064516</v>
      </c>
      <c r="K6" t="s">
        <v>65</v>
      </c>
    </row>
    <row r="7" spans="1:15" ht="15.75">
      <c r="A7" s="21">
        <v>4</v>
      </c>
      <c r="B7" s="22" t="s">
        <v>12</v>
      </c>
      <c r="C7" s="23" t="s">
        <v>13</v>
      </c>
      <c r="D7" s="37">
        <v>2596</v>
      </c>
      <c r="E7" s="39">
        <v>2480</v>
      </c>
      <c r="F7" s="39">
        <v>2495</v>
      </c>
      <c r="G7" s="40">
        <f t="shared" si="0"/>
        <v>6.0483870967741934E-3</v>
      </c>
      <c r="H7" s="40">
        <f t="shared" si="1"/>
        <v>-3.8906009244992296E-2</v>
      </c>
    </row>
    <row r="8" spans="1:15" ht="15.75">
      <c r="A8" s="24">
        <v>5</v>
      </c>
      <c r="B8" s="26" t="s">
        <v>14</v>
      </c>
      <c r="C8" s="25" t="s">
        <v>15</v>
      </c>
      <c r="D8" s="36">
        <v>1465</v>
      </c>
      <c r="E8" s="34">
        <v>1320</v>
      </c>
      <c r="F8" s="34">
        <v>1226.67</v>
      </c>
      <c r="G8" s="38">
        <f t="shared" si="0"/>
        <v>-7.0704545454545395E-2</v>
      </c>
      <c r="H8" s="38">
        <f t="shared" si="1"/>
        <v>-0.16268259385665523</v>
      </c>
    </row>
    <row r="9" spans="1:15" ht="15.75">
      <c r="A9" s="21">
        <v>6</v>
      </c>
      <c r="B9" s="22" t="s">
        <v>16</v>
      </c>
      <c r="C9" s="23" t="s">
        <v>17</v>
      </c>
      <c r="D9" s="37">
        <v>2196</v>
      </c>
      <c r="E9" s="39">
        <v>1896.67</v>
      </c>
      <c r="F9" s="39">
        <v>2018</v>
      </c>
      <c r="G9" s="40">
        <f t="shared" si="0"/>
        <v>6.3970010597520874E-2</v>
      </c>
      <c r="H9" s="40">
        <f t="shared" si="1"/>
        <v>-8.1056466302367944E-2</v>
      </c>
      <c r="L9" t="s">
        <v>65</v>
      </c>
    </row>
    <row r="10" spans="1:15" ht="15.75">
      <c r="A10" s="24">
        <v>7</v>
      </c>
      <c r="B10" s="26" t="s">
        <v>18</v>
      </c>
      <c r="C10" s="25" t="s">
        <v>19</v>
      </c>
      <c r="D10" s="36">
        <v>857.5</v>
      </c>
      <c r="E10" s="34">
        <v>616</v>
      </c>
      <c r="F10" s="34">
        <v>640</v>
      </c>
      <c r="G10" s="38">
        <f t="shared" si="0"/>
        <v>3.896103896103896E-2</v>
      </c>
      <c r="H10" s="38">
        <f t="shared" si="1"/>
        <v>-0.25364431486880468</v>
      </c>
    </row>
    <row r="11" spans="1:15" ht="15.75">
      <c r="A11" s="21">
        <v>8</v>
      </c>
      <c r="B11" s="22" t="s">
        <v>20</v>
      </c>
      <c r="C11" s="23" t="s">
        <v>21</v>
      </c>
      <c r="D11" s="37">
        <v>1945</v>
      </c>
      <c r="E11" s="39">
        <v>2040</v>
      </c>
      <c r="F11" s="39">
        <v>1893.33</v>
      </c>
      <c r="G11" s="40">
        <f t="shared" si="0"/>
        <v>-7.1897058823529453E-2</v>
      </c>
      <c r="H11" s="40">
        <f t="shared" si="1"/>
        <v>-2.656555269922883E-2</v>
      </c>
    </row>
    <row r="12" spans="1:15" ht="15.75">
      <c r="A12" s="24">
        <v>9</v>
      </c>
      <c r="B12" s="26" t="s">
        <v>22</v>
      </c>
      <c r="C12" s="25" t="s">
        <v>23</v>
      </c>
      <c r="D12" s="36">
        <v>1186.67</v>
      </c>
      <c r="E12" s="34">
        <v>864</v>
      </c>
      <c r="F12" s="34">
        <v>886.67</v>
      </c>
      <c r="G12" s="38">
        <f t="shared" si="0"/>
        <v>2.6238425925925877E-2</v>
      </c>
      <c r="H12" s="38">
        <f t="shared" si="1"/>
        <v>-0.25280827862843092</v>
      </c>
    </row>
    <row r="13" spans="1:15" ht="15.75">
      <c r="A13" s="21">
        <v>10</v>
      </c>
      <c r="B13" s="22" t="s">
        <v>24</v>
      </c>
      <c r="C13" s="23" t="s">
        <v>25</v>
      </c>
      <c r="D13" s="37">
        <v>1120</v>
      </c>
      <c r="E13" s="39">
        <v>1050</v>
      </c>
      <c r="F13" s="39">
        <v>1066.67</v>
      </c>
      <c r="G13" s="40">
        <f t="shared" si="0"/>
        <v>1.5876190476190547E-2</v>
      </c>
      <c r="H13" s="40">
        <f t="shared" si="1"/>
        <v>-4.7616071428571362E-2</v>
      </c>
    </row>
    <row r="14" spans="1:15" ht="15.75">
      <c r="A14" s="24">
        <v>11</v>
      </c>
      <c r="B14" s="26" t="s">
        <v>26</v>
      </c>
      <c r="C14" s="25" t="s">
        <v>27</v>
      </c>
      <c r="D14" s="36"/>
      <c r="E14" s="34">
        <v>460</v>
      </c>
      <c r="F14" s="34">
        <v>440</v>
      </c>
      <c r="G14" s="38">
        <f t="shared" si="0"/>
        <v>-4.3478260869565216E-2</v>
      </c>
      <c r="H14" s="38" t="s">
        <v>65</v>
      </c>
    </row>
    <row r="15" spans="1:15" ht="15.75">
      <c r="A15" s="21">
        <v>12</v>
      </c>
      <c r="B15" s="22" t="s">
        <v>28</v>
      </c>
      <c r="C15" s="23" t="s">
        <v>29</v>
      </c>
      <c r="D15" s="37"/>
      <c r="E15" s="39"/>
      <c r="F15" s="39"/>
      <c r="G15" s="40"/>
      <c r="H15" s="40" t="s">
        <v>65</v>
      </c>
    </row>
    <row r="16" spans="1:15" ht="15.75">
      <c r="A16" s="24">
        <v>13</v>
      </c>
      <c r="B16" s="26" t="s">
        <v>30</v>
      </c>
      <c r="C16" s="25" t="s">
        <v>31</v>
      </c>
      <c r="D16" s="36">
        <v>800</v>
      </c>
      <c r="E16" s="34">
        <v>760</v>
      </c>
      <c r="F16" s="34"/>
      <c r="G16" s="38"/>
      <c r="H16" s="38">
        <f t="shared" ref="H16:H24" si="2">+(F16-D16)/D16</f>
        <v>-1</v>
      </c>
    </row>
    <row r="17" spans="1:16" ht="15.75">
      <c r="A17" s="21">
        <v>14</v>
      </c>
      <c r="B17" s="29" t="s">
        <v>32</v>
      </c>
      <c r="C17" s="23" t="s">
        <v>33</v>
      </c>
      <c r="D17" s="37">
        <v>1830</v>
      </c>
      <c r="E17" s="39">
        <v>2220</v>
      </c>
      <c r="F17" s="39">
        <v>2236</v>
      </c>
      <c r="G17" s="40">
        <f t="shared" ref="G16:G26" si="3">(F17-E17)/E17</f>
        <v>7.2072072072072073E-3</v>
      </c>
      <c r="H17" s="40">
        <f t="shared" si="2"/>
        <v>0.22185792349726777</v>
      </c>
    </row>
    <row r="18" spans="1:16" ht="15.75">
      <c r="A18" s="24">
        <v>15</v>
      </c>
      <c r="B18" s="26" t="s">
        <v>34</v>
      </c>
      <c r="C18" s="25" t="s">
        <v>35</v>
      </c>
      <c r="D18" s="36">
        <v>3040</v>
      </c>
      <c r="E18" s="34">
        <v>3166.67</v>
      </c>
      <c r="F18" s="34">
        <v>3190</v>
      </c>
      <c r="G18" s="38">
        <f t="shared" si="3"/>
        <v>7.3673606659361178E-3</v>
      </c>
      <c r="H18" s="38">
        <f t="shared" si="2"/>
        <v>4.9342105263157895E-2</v>
      </c>
    </row>
    <row r="19" spans="1:16" ht="15.75">
      <c r="A19" s="21">
        <v>16</v>
      </c>
      <c r="B19" s="22" t="s">
        <v>36</v>
      </c>
      <c r="C19" s="23" t="s">
        <v>37</v>
      </c>
      <c r="D19" s="37">
        <v>1093</v>
      </c>
      <c r="E19" s="39">
        <v>1020</v>
      </c>
      <c r="F19" s="39">
        <v>1040</v>
      </c>
      <c r="G19" s="40">
        <f t="shared" si="3"/>
        <v>1.9607843137254902E-2</v>
      </c>
      <c r="H19" s="40">
        <f t="shared" si="2"/>
        <v>-4.8490393412625801E-2</v>
      </c>
    </row>
    <row r="20" spans="1:16" ht="15.75">
      <c r="A20" s="24">
        <v>17</v>
      </c>
      <c r="B20" s="26" t="s">
        <v>38</v>
      </c>
      <c r="C20" s="25" t="s">
        <v>39</v>
      </c>
      <c r="D20" s="36">
        <v>1193.33</v>
      </c>
      <c r="E20" s="34">
        <v>1030</v>
      </c>
      <c r="F20" s="34">
        <v>1096.67</v>
      </c>
      <c r="G20" s="38">
        <f t="shared" si="3"/>
        <v>6.4728155339805901E-2</v>
      </c>
      <c r="H20" s="38">
        <f t="shared" si="2"/>
        <v>-8.1000226257615132E-2</v>
      </c>
      <c r="K20" s="53"/>
    </row>
    <row r="21" spans="1:16" ht="15.75">
      <c r="A21" s="21">
        <v>18</v>
      </c>
      <c r="B21" s="22" t="s">
        <v>40</v>
      </c>
      <c r="C21" s="30" t="s">
        <v>74</v>
      </c>
      <c r="D21" s="37">
        <v>1633</v>
      </c>
      <c r="E21" s="39">
        <v>1720</v>
      </c>
      <c r="F21" s="39">
        <v>1780</v>
      </c>
      <c r="G21" s="40">
        <f t="shared" si="3"/>
        <v>3.4883720930232558E-2</v>
      </c>
      <c r="H21" s="40">
        <f t="shared" si="2"/>
        <v>9.0018371096142066E-2</v>
      </c>
      <c r="L21" t="s">
        <v>65</v>
      </c>
    </row>
    <row r="22" spans="1:16" ht="15.75">
      <c r="A22" s="24">
        <v>19</v>
      </c>
      <c r="B22" s="26" t="s">
        <v>41</v>
      </c>
      <c r="C22" s="25" t="s">
        <v>42</v>
      </c>
      <c r="D22" s="36">
        <v>1120</v>
      </c>
      <c r="E22" s="34">
        <v>980</v>
      </c>
      <c r="F22" s="34">
        <v>986.67</v>
      </c>
      <c r="G22" s="38">
        <f t="shared" si="3"/>
        <v>6.8061224489795501E-3</v>
      </c>
      <c r="H22" s="38">
        <f t="shared" si="2"/>
        <v>-0.11904464285714289</v>
      </c>
    </row>
    <row r="23" spans="1:16" ht="15.75">
      <c r="A23" s="21">
        <v>20</v>
      </c>
      <c r="B23" s="22" t="s">
        <v>43</v>
      </c>
      <c r="C23" s="23" t="s">
        <v>44</v>
      </c>
      <c r="D23" s="37">
        <v>1530</v>
      </c>
      <c r="E23" s="39">
        <v>1230</v>
      </c>
      <c r="F23" s="39">
        <v>1253.33</v>
      </c>
      <c r="G23" s="40">
        <f t="shared" si="3"/>
        <v>1.896747967479669E-2</v>
      </c>
      <c r="H23" s="40">
        <f t="shared" si="2"/>
        <v>-0.18083006535947718</v>
      </c>
      <c r="P23" t="s">
        <v>65</v>
      </c>
    </row>
    <row r="24" spans="1:16" ht="15.75">
      <c r="A24" s="24">
        <v>21</v>
      </c>
      <c r="B24" s="26" t="s">
        <v>45</v>
      </c>
      <c r="C24" s="25" t="s">
        <v>46</v>
      </c>
      <c r="D24" s="36"/>
      <c r="E24" s="34">
        <v>1080</v>
      </c>
      <c r="F24" s="34">
        <v>1130</v>
      </c>
      <c r="G24" s="38">
        <f t="shared" si="3"/>
        <v>4.6296296296296294E-2</v>
      </c>
      <c r="H24" s="38" t="s">
        <v>65</v>
      </c>
    </row>
    <row r="25" spans="1:16" ht="15.75">
      <c r="A25" s="21">
        <v>22</v>
      </c>
      <c r="B25" s="22" t="s">
        <v>47</v>
      </c>
      <c r="C25" s="23" t="s">
        <v>48</v>
      </c>
      <c r="D25" s="37">
        <v>1760</v>
      </c>
      <c r="E25" s="39">
        <v>1693.33</v>
      </c>
      <c r="F25" s="39">
        <v>1630</v>
      </c>
      <c r="G25" s="40">
        <f t="shared" si="3"/>
        <v>-3.7399679920629723E-2</v>
      </c>
      <c r="H25" s="40">
        <f t="shared" ref="H25:H33" si="4">+(F25-D25)/D25</f>
        <v>-7.3863636363636367E-2</v>
      </c>
    </row>
    <row r="26" spans="1:16" ht="15.75">
      <c r="A26" s="24">
        <v>23</v>
      </c>
      <c r="B26" s="26" t="s">
        <v>49</v>
      </c>
      <c r="C26" s="25" t="s">
        <v>50</v>
      </c>
      <c r="D26" s="36"/>
      <c r="E26" s="34">
        <v>1860</v>
      </c>
      <c r="F26" s="34">
        <v>1993.33</v>
      </c>
      <c r="G26" s="38">
        <f t="shared" si="3"/>
        <v>7.1682795698924689E-2</v>
      </c>
      <c r="H26" s="38" t="s">
        <v>65</v>
      </c>
    </row>
    <row r="27" spans="1:16" ht="15.75">
      <c r="A27" s="21">
        <v>24</v>
      </c>
      <c r="B27" s="22" t="s">
        <v>51</v>
      </c>
      <c r="C27" s="23" t="s">
        <v>52</v>
      </c>
      <c r="D27" s="37">
        <v>1064</v>
      </c>
      <c r="E27" s="39">
        <v>884</v>
      </c>
      <c r="F27" s="39">
        <v>920</v>
      </c>
      <c r="G27" s="40">
        <f t="shared" ref="G27:G33" si="5">(F27-E27)/E27</f>
        <v>4.072398190045249E-2</v>
      </c>
      <c r="H27" s="40">
        <f t="shared" si="4"/>
        <v>-0.13533834586466165</v>
      </c>
    </row>
    <row r="28" spans="1:16" ht="15.75">
      <c r="A28" s="24">
        <v>25</v>
      </c>
      <c r="B28" s="26" t="s">
        <v>53</v>
      </c>
      <c r="C28" s="25" t="s">
        <v>54</v>
      </c>
      <c r="D28" s="36">
        <v>1100</v>
      </c>
      <c r="E28" s="34">
        <v>1170</v>
      </c>
      <c r="F28" s="34">
        <v>1120</v>
      </c>
      <c r="G28" s="38">
        <f t="shared" si="5"/>
        <v>-4.2735042735042736E-2</v>
      </c>
      <c r="H28" s="38">
        <f t="shared" si="4"/>
        <v>1.8181818181818181E-2</v>
      </c>
    </row>
    <row r="29" spans="1:16" ht="15.75">
      <c r="A29" s="21">
        <v>26</v>
      </c>
      <c r="B29" s="22" t="s">
        <v>55</v>
      </c>
      <c r="C29" s="23" t="s">
        <v>56</v>
      </c>
      <c r="D29" s="37">
        <v>1500</v>
      </c>
      <c r="E29" s="39">
        <v>1220</v>
      </c>
      <c r="F29" s="39">
        <v>1130</v>
      </c>
      <c r="G29" s="40">
        <f t="shared" si="5"/>
        <v>-7.3770491803278687E-2</v>
      </c>
      <c r="H29" s="40">
        <f t="shared" si="4"/>
        <v>-0.24666666666666667</v>
      </c>
    </row>
    <row r="30" spans="1:16" ht="15.75">
      <c r="A30" s="24">
        <v>27</v>
      </c>
      <c r="B30" s="26" t="s">
        <v>57</v>
      </c>
      <c r="C30" s="25" t="s">
        <v>58</v>
      </c>
      <c r="D30" s="36">
        <v>570</v>
      </c>
      <c r="E30" s="34">
        <v>420</v>
      </c>
      <c r="F30" s="34">
        <v>440</v>
      </c>
      <c r="G30" s="38">
        <f t="shared" si="5"/>
        <v>4.7619047619047616E-2</v>
      </c>
      <c r="H30" s="38">
        <f t="shared" si="4"/>
        <v>-0.22807017543859648</v>
      </c>
    </row>
    <row r="31" spans="1:16" ht="15.75">
      <c r="A31" s="21">
        <v>28</v>
      </c>
      <c r="B31" s="22" t="s">
        <v>59</v>
      </c>
      <c r="C31" s="23" t="s">
        <v>60</v>
      </c>
      <c r="D31" s="37">
        <v>2280</v>
      </c>
      <c r="E31" s="39">
        <v>1760</v>
      </c>
      <c r="F31" s="39">
        <v>1806.67</v>
      </c>
      <c r="G31" s="40">
        <f t="shared" si="5"/>
        <v>2.6517045454545494E-2</v>
      </c>
      <c r="H31" s="40">
        <f t="shared" si="4"/>
        <v>-0.20760087719298242</v>
      </c>
    </row>
    <row r="32" spans="1:16" ht="15.75">
      <c r="A32" s="24">
        <v>29</v>
      </c>
      <c r="B32" s="26" t="s">
        <v>61</v>
      </c>
      <c r="C32" s="25" t="s">
        <v>84</v>
      </c>
      <c r="D32" s="36">
        <v>2680</v>
      </c>
      <c r="E32" s="34">
        <v>2650</v>
      </c>
      <c r="F32" s="34">
        <v>2640</v>
      </c>
      <c r="G32" s="38">
        <f t="shared" si="5"/>
        <v>-3.7735849056603774E-3</v>
      </c>
      <c r="H32" s="38">
        <f t="shared" si="4"/>
        <v>-1.4925373134328358E-2</v>
      </c>
    </row>
    <row r="33" spans="1:8" ht="16.5" thickBot="1">
      <c r="A33" s="31">
        <v>30</v>
      </c>
      <c r="B33" s="32" t="s">
        <v>62</v>
      </c>
      <c r="C33" s="33" t="s">
        <v>63</v>
      </c>
      <c r="D33" s="37"/>
      <c r="E33" s="39">
        <v>1020</v>
      </c>
      <c r="F33" s="39"/>
      <c r="G33" s="40"/>
      <c r="H33" s="40" t="s">
        <v>65</v>
      </c>
    </row>
    <row r="34" spans="1:8">
      <c r="A34" s="44" t="s">
        <v>91</v>
      </c>
      <c r="B34" s="44"/>
      <c r="C34" s="44"/>
      <c r="D34" s="44"/>
      <c r="E34" s="44"/>
      <c r="F34" s="44"/>
      <c r="G34" s="44"/>
      <c r="H34" s="35"/>
    </row>
    <row r="35" spans="1:8">
      <c r="A35" s="44" t="s">
        <v>88</v>
      </c>
      <c r="B35" s="44"/>
      <c r="C35" s="44"/>
      <c r="D35" s="45"/>
      <c r="E35" s="44"/>
      <c r="F35" s="44"/>
      <c r="G35" s="44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5">
    <mergeCell ref="A1:H1"/>
    <mergeCell ref="A2:C2"/>
    <mergeCell ref="G2:H2"/>
    <mergeCell ref="A3:B3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Wholesale</vt:lpstr>
      <vt:lpstr>Retail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2024-04-22T07:54:23Z</dcterms:modified>
</cp:coreProperties>
</file>