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480" windowHeight="7560" activeTab="1"/>
  </bookViews>
  <sheets>
    <sheet name="Wholesale" sheetId="2" r:id="rId1"/>
    <sheet name="Retail" sheetId="95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95" l="1"/>
  <c r="G32" i="95" l="1"/>
  <c r="G26" i="95"/>
  <c r="H23" i="95"/>
  <c r="G21" i="95"/>
  <c r="H35" i="2" l="1"/>
  <c r="G33" i="95" l="1"/>
  <c r="H32" i="95"/>
  <c r="G24" i="95"/>
  <c r="G35" i="2" l="1"/>
  <c r="G16" i="2"/>
  <c r="G15" i="2"/>
  <c r="H33" i="95" l="1"/>
  <c r="H31" i="95"/>
  <c r="H16" i="2" l="1"/>
  <c r="G31" i="95" l="1"/>
  <c r="H30" i="95"/>
  <c r="G30" i="95"/>
  <c r="H29" i="95"/>
  <c r="G29" i="95"/>
  <c r="H28" i="95"/>
  <c r="H27" i="95"/>
  <c r="H26" i="95"/>
  <c r="H25" i="95"/>
  <c r="H22" i="95"/>
  <c r="G22" i="95"/>
  <c r="H20" i="95"/>
  <c r="H19" i="95"/>
  <c r="G19" i="95"/>
  <c r="H18" i="95"/>
  <c r="G18" i="95"/>
  <c r="H17" i="95"/>
  <c r="G17" i="95"/>
  <c r="H16" i="95"/>
  <c r="G16" i="95"/>
  <c r="H13" i="95"/>
  <c r="H12" i="95"/>
  <c r="H11" i="95"/>
  <c r="G11" i="95"/>
  <c r="H10" i="95"/>
  <c r="G10" i="95"/>
  <c r="H9" i="95"/>
  <c r="H8" i="95"/>
  <c r="H7" i="95"/>
  <c r="G7" i="95"/>
  <c r="H6" i="95"/>
  <c r="G6" i="95"/>
  <c r="H5" i="95"/>
  <c r="H4" i="95"/>
  <c r="G13" i="95" l="1"/>
  <c r="G25" i="95"/>
  <c r="G5" i="95"/>
  <c r="G9" i="95"/>
  <c r="G12" i="95"/>
  <c r="G28" i="95"/>
  <c r="G4" i="95"/>
  <c r="G8" i="95"/>
  <c r="G20" i="95"/>
  <c r="G27" i="95"/>
  <c r="H17" i="2" l="1"/>
  <c r="H12" i="2"/>
  <c r="H34" i="2" l="1"/>
  <c r="H7" i="2" l="1"/>
  <c r="H29" i="2"/>
  <c r="H10" i="2"/>
  <c r="H6" i="2"/>
  <c r="H32" i="2" l="1"/>
  <c r="H25" i="2"/>
  <c r="H23" i="2" l="1"/>
  <c r="H21" i="2"/>
  <c r="H19" i="2"/>
  <c r="G12" i="2" l="1"/>
  <c r="H15" i="2" l="1"/>
  <c r="G4" i="2" l="1"/>
  <c r="H20" i="2" l="1"/>
  <c r="G17" i="2" l="1"/>
  <c r="H18" i="2" l="1"/>
  <c r="G34" i="2" l="1"/>
  <c r="G26" i="2" l="1"/>
  <c r="H26" i="2" l="1"/>
  <c r="G32" i="2" l="1"/>
  <c r="G29" i="2"/>
  <c r="G25" i="2"/>
  <c r="G10" i="2"/>
  <c r="G6" i="2"/>
  <c r="G7" i="2"/>
  <c r="G23" i="2" l="1"/>
  <c r="G21" i="2"/>
  <c r="G19" i="2"/>
  <c r="H4" i="2" l="1"/>
  <c r="G8" i="2" l="1"/>
  <c r="G9" i="2"/>
  <c r="G11" i="2"/>
  <c r="G13" i="2"/>
  <c r="G14" i="2"/>
  <c r="G18" i="2"/>
  <c r="G20" i="2"/>
  <c r="G22" i="2"/>
  <c r="G24" i="2"/>
  <c r="G27" i="2"/>
  <c r="G28" i="2"/>
  <c r="G30" i="2"/>
  <c r="G31" i="2"/>
  <c r="G33" i="2"/>
  <c r="G5" i="2"/>
  <c r="H5" i="2" l="1"/>
  <c r="H31" i="2" l="1"/>
  <c r="H27" i="2" l="1"/>
  <c r="H22" i="2" l="1"/>
  <c r="H9" i="2" l="1"/>
  <c r="H24" i="2" l="1"/>
  <c r="H33" i="2" l="1"/>
  <c r="H28" i="2"/>
  <c r="H8" i="2" l="1"/>
  <c r="H11" i="2"/>
  <c r="H13" i="2"/>
  <c r="H14" i="2"/>
  <c r="H30" i="2"/>
</calcChain>
</file>

<file path=xl/sharedStrings.xml><?xml version="1.0" encoding="utf-8"?>
<sst xmlns="http://schemas.openxmlformats.org/spreadsheetml/2006/main" count="193" uniqueCount="98">
  <si>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</si>
  <si>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</si>
  <si>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</si>
  <si>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</si>
  <si>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</si>
  <si>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</si>
  <si>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</si>
  <si>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</si>
  <si>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</si>
  <si>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</si>
  <si>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</si>
  <si>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</si>
  <si>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</si>
  <si>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</si>
  <si>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</si>
  <si>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</si>
  <si>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</si>
  <si>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</si>
  <si>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</si>
  <si>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</si>
  <si>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</si>
  <si>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</si>
  <si>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</si>
  <si>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</si>
  <si>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</si>
  <si>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</si>
  <si>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</si>
  <si>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</si>
  <si>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</si>
  <si>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</si>
  <si>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</si>
  <si>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</si>
  <si>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</si>
  <si>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</si>
  <si>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</si>
  <si>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</si>
  <si>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</si>
  <si>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</si>
  <si>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</si>
  <si>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</si>
  <si>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</si>
  <si>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</si>
  <si>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</si>
  <si>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</si>
  <si>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</si>
  <si>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</si>
  <si>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</si>
  <si>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</si>
  <si>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</si>
  <si>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</si>
  <si>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Barracuda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</si>
  <si>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</si>
  <si>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</si>
  <si>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</si>
  <si>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</si>
  <si>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</si>
  <si>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</si>
  <si>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</si>
  <si>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</si>
  <si>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</si>
  <si>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</si>
  <si>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</si>
  <si>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</si>
  <si>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</si>
  <si>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 xml:space="preserve">Table  1 :  Change in  Wholesale  Prices at Peliyagoda Fish Market (Rs/Kg) </t>
  </si>
  <si>
    <t xml:space="preserve"> 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</si>
  <si>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</si>
  <si>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</si>
  <si>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</si>
  <si>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</si>
  <si>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</si>
  <si>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</si>
  <si>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</si>
  <si>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</si>
  <si>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</si>
  <si>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</si>
  <si>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</si>
  <si>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</si>
  <si>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</si>
  <si>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</si>
  <si>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</si>
  <si>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</si>
  <si>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Squids /Cuttle fish</t>
  </si>
  <si>
    <t>කකුළුවා(L)</t>
  </si>
  <si>
    <t>Sea Crabs(L)</t>
  </si>
  <si>
    <t>Tilapia (M)</t>
  </si>
  <si>
    <t>Abbreviations :  L - Large, M - Medium, S - Small</t>
  </si>
  <si>
    <t xml:space="preserve">  </t>
  </si>
  <si>
    <t>Maharagama and Dematagoda fish markets.</t>
  </si>
  <si>
    <t>Seer (L)</t>
  </si>
  <si>
    <t>Ranjan Lanka</t>
  </si>
  <si>
    <r>
      <t>*</t>
    </r>
    <r>
      <rPr>
        <i/>
        <u/>
        <sz val="11"/>
        <color indexed="8"/>
        <rFont val="Calisto MT"/>
        <family val="1"/>
      </rPr>
      <t xml:space="preserve"> Selected Markets</t>
    </r>
    <r>
      <rPr>
        <i/>
        <sz val="11"/>
        <color indexed="8"/>
        <rFont val="Calisto MT"/>
        <family val="1"/>
      </rPr>
      <t xml:space="preserve"> - Wellampitiya, Borella, Battaramulla,Maradana,  Nugegoda,  Kirulapana   </t>
    </r>
  </si>
  <si>
    <t>3rd week of Oct.</t>
  </si>
  <si>
    <t>Average of 3rd week of October</t>
  </si>
  <si>
    <t>4th week of Oct.</t>
  </si>
  <si>
    <t>% Change   compared to:4th week of Oct.2023</t>
  </si>
  <si>
    <t>Average of 4th week of October</t>
  </si>
  <si>
    <r>
      <t>Compared to Average of 4</t>
    </r>
    <r>
      <rPr>
        <b/>
        <vertAlign val="superscript"/>
        <sz val="11"/>
        <color theme="1"/>
        <rFont val="Calisto MT"/>
        <family val="1"/>
      </rPr>
      <t xml:space="preserve">th </t>
    </r>
    <r>
      <rPr>
        <b/>
        <sz val="11"/>
        <color theme="1"/>
        <rFont val="Calisto MT"/>
        <family val="1"/>
      </rPr>
      <t>week of  October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</si>
</sst>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2"/>
      <color theme="1"/>
      <name val="Calisto MT"/>
      <family val="1"/>
    </font>
    <font>
      <b/>
      <sz val="10.5"/>
      <color theme="1"/>
      <name val="Calisto MT"/>
      <family val="1"/>
    </font>
    <font>
      <b/>
      <sz val="11"/>
      <name val="Calisto MT"/>
      <family val="1"/>
    </font>
    <font>
      <b/>
      <sz val="11"/>
      <color theme="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i/>
      <sz val="11"/>
      <color theme="1"/>
      <name val="Calisto MT"/>
      <family val="1"/>
    </font>
    <font>
      <i/>
      <u/>
      <sz val="11"/>
      <color indexed="8"/>
      <name val="Calisto MT"/>
      <family val="1"/>
    </font>
    <font>
      <i/>
      <sz val="11"/>
      <color indexed="8"/>
      <name val="Calisto MT"/>
      <family val="1"/>
    </font>
    <font>
      <i/>
      <sz val="11"/>
      <color theme="0"/>
      <name val="Calisto MT"/>
      <family val="1"/>
    </font>
    <font>
      <b/>
      <vertAlign val="superscript"/>
      <sz val="11"/>
      <color theme="1"/>
      <name val="Calisto MT"/>
      <family val="1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71">
    <xf numFmtId="0" fontId="0" fillId="0" borderId="0" xfId="0"/>
    <xf numFmtId="0" fontId="6" fillId="0" borderId="2" xfId="2" applyFont="1" applyBorder="1" applyAlignment="1">
      <alignment horizontal="right"/>
    </xf>
    <xf numFmtId="0" fontId="7" fillId="0" borderId="2" xfId="0" applyFont="1" applyBorder="1"/>
    <xf numFmtId="0" fontId="6" fillId="0" borderId="2" xfId="2" applyFont="1" applyBorder="1"/>
    <xf numFmtId="9" fontId="0" fillId="0" borderId="2" xfId="1" applyFont="1" applyBorder="1" applyAlignment="1"/>
    <xf numFmtId="0" fontId="7" fillId="3" borderId="2" xfId="0" applyFont="1" applyFill="1" applyBorder="1"/>
    <xf numFmtId="0" fontId="6" fillId="3" borderId="2" xfId="2" applyFont="1" applyFill="1" applyBorder="1"/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2" xfId="0" applyFont="1" applyFill="1" applyBorder="1" applyAlignment="1">
      <alignment horizontal="center" vertical="center" wrapText="1"/>
    </xf>
    <xf numFmtId="2" fontId="0" fillId="0" borderId="2" xfId="0" applyNumberFormat="1" applyBorder="1"/>
    <xf numFmtId="9" fontId="0" fillId="7" borderId="2" xfId="1" applyFont="1" applyFill="1" applyBorder="1" applyAlignment="1"/>
    <xf numFmtId="0" fontId="6" fillId="7" borderId="2" xfId="2" applyFont="1" applyFill="1" applyBorder="1" applyAlignment="1">
      <alignment horizontal="right"/>
    </xf>
    <xf numFmtId="0" fontId="7" fillId="7" borderId="2" xfId="0" applyFont="1" applyFill="1" applyBorder="1"/>
    <xf numFmtId="0" fontId="6" fillId="7" borderId="2" xfId="2" applyFont="1" applyFill="1" applyBorder="1"/>
    <xf numFmtId="2" fontId="0" fillId="7" borderId="2" xfId="0" applyNumberFormat="1" applyFill="1" applyBorder="1"/>
    <xf numFmtId="0" fontId="8" fillId="7" borderId="2" xfId="0" applyFont="1" applyFill="1" applyBorder="1"/>
    <xf numFmtId="9" fontId="22" fillId="0" borderId="2" xfId="1" applyFont="1" applyBorder="1" applyAlignment="1"/>
    <xf numFmtId="9" fontId="22" fillId="7" borderId="2" xfId="1" applyFont="1" applyFill="1" applyBorder="1" applyAlignment="1"/>
    <xf numFmtId="0" fontId="6" fillId="4" borderId="8" xfId="2" applyFont="1" applyFill="1" applyBorder="1" applyAlignment="1">
      <alignment horizontal="center" vertical="center"/>
    </xf>
    <xf numFmtId="9" fontId="22" fillId="2" borderId="2" xfId="1" applyFont="1" applyFill="1" applyBorder="1" applyAlignment="1"/>
    <xf numFmtId="9" fontId="22" fillId="8" borderId="2" xfId="1" applyFont="1" applyFill="1" applyBorder="1" applyAlignment="1"/>
    <xf numFmtId="9" fontId="0" fillId="8" borderId="2" xfId="1" applyFont="1" applyFill="1" applyBorder="1" applyAlignment="1"/>
    <xf numFmtId="0" fontId="16" fillId="6" borderId="1" xfId="0" applyFont="1" applyFill="1" applyBorder="1"/>
    <xf numFmtId="0" fontId="17" fillId="6" borderId="2" xfId="0" applyFont="1" applyFill="1" applyBorder="1"/>
    <xf numFmtId="0" fontId="16" fillId="6" borderId="2" xfId="0" applyFont="1" applyFill="1" applyBorder="1"/>
    <xf numFmtId="0" fontId="16" fillId="2" borderId="1" xfId="0" applyFont="1" applyFill="1" applyBorder="1"/>
    <xf numFmtId="0" fontId="16" fillId="2" borderId="2" xfId="0" applyFont="1" applyFill="1" applyBorder="1"/>
    <xf numFmtId="0" fontId="17" fillId="2" borderId="2" xfId="0" applyFont="1" applyFill="1" applyBorder="1"/>
    <xf numFmtId="0" fontId="14" fillId="5" borderId="2" xfId="2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 wrapText="1"/>
    </xf>
    <xf numFmtId="0" fontId="18" fillId="6" borderId="2" xfId="0" applyFont="1" applyFill="1" applyBorder="1"/>
    <xf numFmtId="0" fontId="19" fillId="6" borderId="2" xfId="2" applyFont="1" applyFill="1" applyBorder="1"/>
    <xf numFmtId="0" fontId="16" fillId="6" borderId="3" xfId="0" applyFont="1" applyFill="1" applyBorder="1"/>
    <xf numFmtId="0" fontId="17" fillId="6" borderId="4" xfId="0" applyFont="1" applyFill="1" applyBorder="1"/>
    <xf numFmtId="0" fontId="16" fillId="6" borderId="4" xfId="0" applyFont="1" applyFill="1" applyBorder="1"/>
    <xf numFmtId="2" fontId="21" fillId="2" borderId="2" xfId="0" applyNumberFormat="1" applyFont="1" applyFill="1" applyBorder="1"/>
    <xf numFmtId="0" fontId="17" fillId="0" borderId="0" xfId="0" applyFont="1"/>
    <xf numFmtId="2" fontId="23" fillId="2" borderId="2" xfId="0" applyNumberFormat="1" applyFont="1" applyFill="1" applyBorder="1"/>
    <xf numFmtId="2" fontId="23" fillId="6" borderId="2" xfId="0" applyNumberFormat="1" applyFont="1" applyFill="1" applyBorder="1"/>
    <xf numFmtId="9" fontId="20" fillId="2" borderId="2" xfId="1" applyFont="1" applyFill="1" applyBorder="1" applyAlignment="1"/>
    <xf numFmtId="2" fontId="21" fillId="6" borderId="2" xfId="0" applyNumberFormat="1" applyFont="1" applyFill="1" applyBorder="1"/>
    <xf numFmtId="9" fontId="20" fillId="6" borderId="2" xfId="1" applyFont="1" applyFill="1" applyBorder="1" applyAlignment="1"/>
    <xf numFmtId="2" fontId="24" fillId="0" borderId="2" xfId="0" applyNumberFormat="1" applyFont="1" applyBorder="1"/>
    <xf numFmtId="2" fontId="24" fillId="7" borderId="2" xfId="0" applyNumberFormat="1" applyFont="1" applyFill="1" applyBorder="1"/>
    <xf numFmtId="0" fontId="12" fillId="9" borderId="2" xfId="0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/>
    </xf>
    <xf numFmtId="0" fontId="12" fillId="9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25" fillId="4" borderId="2" xfId="0" applyFont="1" applyFill="1" applyBorder="1" applyAlignment="1">
      <alignment wrapText="1"/>
    </xf>
    <xf numFmtId="0" fontId="26" fillId="0" borderId="0" xfId="0" applyFont="1"/>
    <xf numFmtId="0" fontId="29" fillId="0" borderId="0" xfId="0" applyFont="1"/>
    <xf numFmtId="2" fontId="24" fillId="0" borderId="0" xfId="0" applyNumberFormat="1" applyFont="1" applyBorder="1"/>
    <xf numFmtId="2" fontId="25" fillId="7" borderId="2" xfId="0" applyNumberFormat="1" applyFont="1" applyFill="1" applyBorder="1" applyAlignment="1">
      <alignment wrapText="1"/>
    </xf>
    <xf numFmtId="0" fontId="2" fillId="0" borderId="6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6" fillId="4" borderId="8" xfId="2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9" borderId="9" xfId="0" applyFont="1" applyFill="1" applyBorder="1" applyAlignment="1">
      <alignment horizontal="center" vertical="center" wrapText="1"/>
    </xf>
    <xf numFmtId="0" fontId="11" fillId="9" borderId="10" xfId="0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wrapText="1"/>
    </xf>
    <xf numFmtId="0" fontId="15" fillId="9" borderId="2" xfId="2" applyFont="1" applyFill="1" applyBorder="1" applyAlignment="1">
      <alignment horizontal="center" vertical="center" wrapText="1"/>
    </xf>
    <xf numFmtId="0" fontId="13" fillId="9" borderId="2" xfId="2" applyFont="1" applyFill="1" applyBorder="1" applyAlignment="1">
      <alignment horizontal="center" vertical="center" wrapText="1"/>
    </xf>
    <xf numFmtId="0" fontId="14" fillId="5" borderId="14" xfId="2" applyFont="1" applyFill="1" applyBorder="1" applyAlignment="1">
      <alignment horizontal="center" vertical="center"/>
    </xf>
    <xf numFmtId="0" fontId="14" fillId="5" borderId="13" xfId="2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zoomScaleNormal="100" workbookViewId="0">
      <selection activeCell="O27" sqref="O27"/>
    </sheetView>
  </sheetViews>
  <sheetFormatPr defaultColWidth="9.140625" defaultRowHeight="15"/>
  <cols>
    <col min="1" max="1" width="4.28515625" customWidth="1"/>
    <col min="2" max="2" width="15.85546875" customWidth="1"/>
    <col min="3" max="3" width="16.7109375" customWidth="1"/>
    <col min="4" max="4" width="11.28515625" customWidth="1"/>
    <col min="5" max="5" width="11.5703125" customWidth="1"/>
    <col min="6" max="6" width="10.140625" customWidth="1"/>
    <col min="7" max="7" width="7.7109375" customWidth="1"/>
    <col min="8" max="8" width="7.5703125" customWidth="1"/>
  </cols>
  <sheetData>
    <row r="1" spans="1:15" ht="16.5">
      <c r="A1" s="54" t="s">
        <v>64</v>
      </c>
      <c r="B1" s="55"/>
      <c r="C1" s="55"/>
      <c r="D1" s="55"/>
      <c r="E1" s="55"/>
      <c r="F1" s="55"/>
      <c r="G1" s="56"/>
      <c r="H1" s="56"/>
    </row>
    <row r="2" spans="1:15" ht="67.5" customHeight="1">
      <c r="A2" s="57" t="s">
        <v>1</v>
      </c>
      <c r="B2" s="57"/>
      <c r="C2" s="57"/>
      <c r="D2" s="48">
        <v>2022</v>
      </c>
      <c r="E2" s="60">
        <v>2023</v>
      </c>
      <c r="F2" s="61"/>
      <c r="G2" s="58" t="s">
        <v>95</v>
      </c>
      <c r="H2" s="58"/>
      <c r="I2" t="s">
        <v>65</v>
      </c>
    </row>
    <row r="3" spans="1:15" ht="39" customHeight="1">
      <c r="A3" s="59" t="s">
        <v>2</v>
      </c>
      <c r="B3" s="59"/>
      <c r="C3" s="19" t="s">
        <v>3</v>
      </c>
      <c r="D3" s="49" t="s">
        <v>94</v>
      </c>
      <c r="E3" s="49" t="s">
        <v>92</v>
      </c>
      <c r="F3" s="49" t="s">
        <v>94</v>
      </c>
      <c r="G3" s="9" t="s">
        <v>4</v>
      </c>
      <c r="H3" s="9" t="s">
        <v>5</v>
      </c>
      <c r="K3" t="s">
        <v>65</v>
      </c>
      <c r="L3" t="s">
        <v>65</v>
      </c>
      <c r="M3" t="s">
        <v>65</v>
      </c>
    </row>
    <row r="4" spans="1:15" ht="15.75">
      <c r="A4" s="1">
        <v>1</v>
      </c>
      <c r="B4" s="2" t="s">
        <v>6</v>
      </c>
      <c r="C4" s="3" t="s">
        <v>89</v>
      </c>
      <c r="D4" s="10">
        <v>1860</v>
      </c>
      <c r="E4" s="43">
        <v>1200</v>
      </c>
      <c r="F4" s="43">
        <v>1616.6666666666667</v>
      </c>
      <c r="G4" s="17">
        <f t="shared" ref="G4:G35" si="0">+(F4-E4)/E4</f>
        <v>0.34722222222222227</v>
      </c>
      <c r="H4" s="4">
        <f t="shared" ref="H4:H35" si="1">+((F4-D4)/D4)</f>
        <v>-0.13082437275985659</v>
      </c>
      <c r="J4" t="s">
        <v>65</v>
      </c>
      <c r="O4" t="s">
        <v>65</v>
      </c>
    </row>
    <row r="5" spans="1:15" ht="15.75">
      <c r="A5" s="12">
        <v>2</v>
      </c>
      <c r="B5" s="13" t="s">
        <v>8</v>
      </c>
      <c r="C5" s="14" t="s">
        <v>9</v>
      </c>
      <c r="D5" s="15">
        <v>1280</v>
      </c>
      <c r="E5" s="53">
        <v>950</v>
      </c>
      <c r="F5" s="53">
        <v>975</v>
      </c>
      <c r="G5" s="18">
        <f t="shared" si="0"/>
        <v>2.6315789473684209E-2</v>
      </c>
      <c r="H5" s="11">
        <f t="shared" si="1"/>
        <v>-0.23828125</v>
      </c>
      <c r="I5" t="s">
        <v>87</v>
      </c>
      <c r="J5" t="s">
        <v>65</v>
      </c>
      <c r="K5" t="s">
        <v>65</v>
      </c>
      <c r="M5" t="s">
        <v>65</v>
      </c>
      <c r="O5" t="s">
        <v>65</v>
      </c>
    </row>
    <row r="6" spans="1:15" ht="15.75">
      <c r="A6" s="1">
        <v>3</v>
      </c>
      <c r="B6" s="2" t="s">
        <v>10</v>
      </c>
      <c r="C6" s="3" t="s">
        <v>66</v>
      </c>
      <c r="D6" s="10">
        <v>1200</v>
      </c>
      <c r="E6" s="43">
        <v>940</v>
      </c>
      <c r="F6" s="43">
        <v>950</v>
      </c>
      <c r="G6" s="20">
        <f t="shared" si="0"/>
        <v>1.0638297872340425E-2</v>
      </c>
      <c r="H6" s="4">
        <f t="shared" si="1"/>
        <v>-0.20833333333333334</v>
      </c>
      <c r="I6" t="s">
        <v>65</v>
      </c>
      <c r="J6" t="s">
        <v>65</v>
      </c>
      <c r="K6" t="s">
        <v>65</v>
      </c>
      <c r="L6" t="s">
        <v>65</v>
      </c>
    </row>
    <row r="7" spans="1:15" ht="15.75">
      <c r="A7" s="12">
        <v>4</v>
      </c>
      <c r="B7" s="13" t="s">
        <v>67</v>
      </c>
      <c r="C7" s="14" t="s">
        <v>68</v>
      </c>
      <c r="D7" s="15">
        <v>925</v>
      </c>
      <c r="E7" s="44">
        <v>700</v>
      </c>
      <c r="F7" s="44">
        <v>716.67</v>
      </c>
      <c r="G7" s="18">
        <f t="shared" si="0"/>
        <v>2.3814285714285656E-2</v>
      </c>
      <c r="H7" s="11">
        <f t="shared" si="1"/>
        <v>-0.22522162162162165</v>
      </c>
      <c r="J7" t="s">
        <v>65</v>
      </c>
      <c r="L7" t="s">
        <v>65</v>
      </c>
      <c r="M7" t="s">
        <v>65</v>
      </c>
      <c r="N7" t="s">
        <v>65</v>
      </c>
    </row>
    <row r="8" spans="1:15" ht="15.75">
      <c r="A8" s="1">
        <v>5</v>
      </c>
      <c r="B8" s="5" t="s">
        <v>12</v>
      </c>
      <c r="C8" s="6" t="s">
        <v>13</v>
      </c>
      <c r="D8" s="10">
        <v>1800</v>
      </c>
      <c r="E8" s="43">
        <v>1592.86</v>
      </c>
      <c r="F8" s="43">
        <v>1366.6666666666667</v>
      </c>
      <c r="G8" s="17">
        <f t="shared" si="0"/>
        <v>-0.1420045285419517</v>
      </c>
      <c r="H8" s="4">
        <f t="shared" si="1"/>
        <v>-0.2407407407407407</v>
      </c>
      <c r="M8" t="s">
        <v>65</v>
      </c>
    </row>
    <row r="9" spans="1:15" ht="15.75">
      <c r="A9" s="12">
        <v>6</v>
      </c>
      <c r="B9" s="13" t="s">
        <v>14</v>
      </c>
      <c r="C9" s="14" t="s">
        <v>15</v>
      </c>
      <c r="D9" s="15">
        <v>660.71</v>
      </c>
      <c r="E9" s="44">
        <v>596.42999999999995</v>
      </c>
      <c r="F9" s="44">
        <v>637.5</v>
      </c>
      <c r="G9" s="18">
        <f t="shared" si="0"/>
        <v>6.8859715306071212E-2</v>
      </c>
      <c r="H9" s="11">
        <f t="shared" si="1"/>
        <v>-3.5128876511631477E-2</v>
      </c>
      <c r="K9" t="s">
        <v>65</v>
      </c>
      <c r="M9" t="s">
        <v>65</v>
      </c>
      <c r="N9" t="s">
        <v>65</v>
      </c>
    </row>
    <row r="10" spans="1:15" ht="15.75">
      <c r="A10" s="1">
        <v>7</v>
      </c>
      <c r="B10" s="2" t="s">
        <v>16</v>
      </c>
      <c r="C10" s="3" t="s">
        <v>17</v>
      </c>
      <c r="D10" s="10">
        <v>1192.8599999999999</v>
      </c>
      <c r="E10" s="43">
        <v>925</v>
      </c>
      <c r="F10" s="43">
        <v>890</v>
      </c>
      <c r="G10" s="17">
        <f t="shared" si="0"/>
        <v>-3.783783783783784E-2</v>
      </c>
      <c r="H10" s="4">
        <f t="shared" si="1"/>
        <v>-0.2538940026490954</v>
      </c>
      <c r="I10" t="s">
        <v>65</v>
      </c>
      <c r="N10" t="s">
        <v>65</v>
      </c>
    </row>
    <row r="11" spans="1:15" ht="15.75">
      <c r="A11" s="12">
        <v>8</v>
      </c>
      <c r="B11" s="13" t="s">
        <v>18</v>
      </c>
      <c r="C11" s="14" t="s">
        <v>19</v>
      </c>
      <c r="D11" s="15">
        <v>482.14</v>
      </c>
      <c r="E11" s="44">
        <v>217.57</v>
      </c>
      <c r="F11" s="44">
        <v>225</v>
      </c>
      <c r="G11" s="18">
        <f t="shared" si="0"/>
        <v>3.4149928758560495E-2</v>
      </c>
      <c r="H11" s="11">
        <f t="shared" si="1"/>
        <v>-0.53333056788484667</v>
      </c>
    </row>
    <row r="12" spans="1:15" ht="15.75">
      <c r="A12" s="1">
        <v>9</v>
      </c>
      <c r="B12" s="2" t="s">
        <v>20</v>
      </c>
      <c r="C12" s="3" t="s">
        <v>69</v>
      </c>
      <c r="D12" s="10">
        <v>960</v>
      </c>
      <c r="E12" s="43">
        <v>850</v>
      </c>
      <c r="F12" s="43">
        <v>800</v>
      </c>
      <c r="G12" s="20">
        <f t="shared" si="0"/>
        <v>-5.8823529411764705E-2</v>
      </c>
      <c r="H12" s="4">
        <f t="shared" si="1"/>
        <v>-0.16666666666666666</v>
      </c>
      <c r="M12" t="s">
        <v>65</v>
      </c>
      <c r="N12" t="s">
        <v>65</v>
      </c>
    </row>
    <row r="13" spans="1:15" ht="15.75">
      <c r="A13" s="12">
        <v>10</v>
      </c>
      <c r="B13" s="13" t="s">
        <v>22</v>
      </c>
      <c r="C13" s="14" t="s">
        <v>23</v>
      </c>
      <c r="D13" s="15">
        <v>639.29</v>
      </c>
      <c r="E13" s="44">
        <v>325</v>
      </c>
      <c r="F13" s="44">
        <v>358.33</v>
      </c>
      <c r="G13" s="18">
        <f t="shared" si="0"/>
        <v>0.10255384615384611</v>
      </c>
      <c r="H13" s="11">
        <f t="shared" si="1"/>
        <v>-0.43948755650800103</v>
      </c>
    </row>
    <row r="14" spans="1:15" ht="15.75">
      <c r="A14" s="1">
        <v>11</v>
      </c>
      <c r="B14" s="2" t="s">
        <v>24</v>
      </c>
      <c r="C14" s="3" t="s">
        <v>70</v>
      </c>
      <c r="D14" s="10">
        <v>605</v>
      </c>
      <c r="E14" s="43">
        <v>437.56</v>
      </c>
      <c r="F14" s="43">
        <v>466.67</v>
      </c>
      <c r="G14" s="17">
        <f t="shared" si="0"/>
        <v>6.6528019014535186E-2</v>
      </c>
      <c r="H14" s="4">
        <f t="shared" si="1"/>
        <v>-0.22864462809917352</v>
      </c>
    </row>
    <row r="15" spans="1:15" ht="15.75">
      <c r="A15" s="12"/>
      <c r="B15" s="13" t="s">
        <v>26</v>
      </c>
      <c r="C15" s="14" t="s">
        <v>27</v>
      </c>
      <c r="D15" s="15">
        <v>391.67</v>
      </c>
      <c r="E15" s="44">
        <v>325</v>
      </c>
      <c r="F15" s="44">
        <v>235</v>
      </c>
      <c r="G15" s="18">
        <f t="shared" si="0"/>
        <v>-0.27692307692307694</v>
      </c>
      <c r="H15" s="11">
        <f t="shared" si="1"/>
        <v>-0.40000510633952052</v>
      </c>
    </row>
    <row r="16" spans="1:15" ht="15.75">
      <c r="A16" s="1"/>
      <c r="B16" s="2" t="s">
        <v>28</v>
      </c>
      <c r="C16" s="3" t="s">
        <v>29</v>
      </c>
      <c r="D16" s="10">
        <v>554.16999999999996</v>
      </c>
      <c r="E16" s="43">
        <v>500</v>
      </c>
      <c r="F16" s="43">
        <v>475</v>
      </c>
      <c r="G16" s="17">
        <f t="shared" si="0"/>
        <v>-0.05</v>
      </c>
      <c r="H16" s="4">
        <f t="shared" si="1"/>
        <v>-0.1428622985726401</v>
      </c>
      <c r="K16" t="s">
        <v>65</v>
      </c>
    </row>
    <row r="17" spans="1:17" ht="15.75">
      <c r="A17" s="12">
        <v>14</v>
      </c>
      <c r="B17" s="13" t="s">
        <v>30</v>
      </c>
      <c r="C17" s="14" t="s">
        <v>71</v>
      </c>
      <c r="D17" s="15">
        <v>525</v>
      </c>
      <c r="E17" s="44">
        <v>366.67</v>
      </c>
      <c r="F17" s="44">
        <v>321.67</v>
      </c>
      <c r="G17" s="18">
        <f t="shared" si="0"/>
        <v>-0.12272615703493604</v>
      </c>
      <c r="H17" s="11">
        <f t="shared" si="1"/>
        <v>-0.38729523809523808</v>
      </c>
      <c r="K17" t="s">
        <v>65</v>
      </c>
    </row>
    <row r="18" spans="1:17" ht="15.75">
      <c r="A18" s="1">
        <v>15</v>
      </c>
      <c r="B18" s="5" t="s">
        <v>32</v>
      </c>
      <c r="C18" s="3" t="s">
        <v>72</v>
      </c>
      <c r="D18" s="10">
        <v>1300</v>
      </c>
      <c r="E18" s="43">
        <v>1264.29</v>
      </c>
      <c r="F18" s="43">
        <v>1308.33</v>
      </c>
      <c r="G18" s="17">
        <f t="shared" si="0"/>
        <v>3.4833780224473788E-2</v>
      </c>
      <c r="H18" s="4">
        <f t="shared" si="1"/>
        <v>6.4076923076922514E-3</v>
      </c>
    </row>
    <row r="19" spans="1:17" ht="15.75">
      <c r="A19" s="12">
        <v>16</v>
      </c>
      <c r="B19" s="13" t="s">
        <v>34</v>
      </c>
      <c r="C19" s="14" t="s">
        <v>35</v>
      </c>
      <c r="D19" s="15">
        <v>2192.86</v>
      </c>
      <c r="E19" s="44">
        <v>1778.57</v>
      </c>
      <c r="F19" s="44">
        <v>1541.6666666666667</v>
      </c>
      <c r="G19" s="18">
        <f t="shared" si="0"/>
        <v>-0.13319876829887675</v>
      </c>
      <c r="H19" s="11">
        <f t="shared" si="1"/>
        <v>-0.29696074228784936</v>
      </c>
      <c r="J19" t="s">
        <v>65</v>
      </c>
    </row>
    <row r="20" spans="1:17" ht="15.75">
      <c r="A20" s="1">
        <v>17</v>
      </c>
      <c r="B20" s="5" t="s">
        <v>36</v>
      </c>
      <c r="C20" s="3" t="s">
        <v>73</v>
      </c>
      <c r="D20" s="10">
        <v>702.5</v>
      </c>
      <c r="E20" s="43">
        <v>533.33000000000004</v>
      </c>
      <c r="F20" s="43">
        <v>460</v>
      </c>
      <c r="G20" s="17">
        <f t="shared" si="0"/>
        <v>-0.13749460934130844</v>
      </c>
      <c r="H20" s="4">
        <f t="shared" si="1"/>
        <v>-0.34519572953736655</v>
      </c>
    </row>
    <row r="21" spans="1:17" ht="15.75">
      <c r="A21" s="12">
        <v>18</v>
      </c>
      <c r="B21" s="13" t="s">
        <v>38</v>
      </c>
      <c r="C21" s="14" t="s">
        <v>39</v>
      </c>
      <c r="D21" s="15">
        <v>757.14</v>
      </c>
      <c r="E21" s="44">
        <v>640</v>
      </c>
      <c r="F21" s="44">
        <v>620</v>
      </c>
      <c r="G21" s="18">
        <f t="shared" si="0"/>
        <v>-3.125E-2</v>
      </c>
      <c r="H21" s="11">
        <f t="shared" si="1"/>
        <v>-0.18112898539239769</v>
      </c>
      <c r="K21" t="s">
        <v>65</v>
      </c>
    </row>
    <row r="22" spans="1:17" ht="15.75">
      <c r="A22" s="1">
        <v>19</v>
      </c>
      <c r="B22" s="5" t="s">
        <v>40</v>
      </c>
      <c r="C22" s="3" t="s">
        <v>74</v>
      </c>
      <c r="D22" s="10">
        <v>1333.33</v>
      </c>
      <c r="E22" s="43">
        <v>1083.33</v>
      </c>
      <c r="F22" s="43">
        <v>1016.67</v>
      </c>
      <c r="G22" s="17">
        <f t="shared" si="0"/>
        <v>-6.1532497023067741E-2</v>
      </c>
      <c r="H22" s="4">
        <f t="shared" si="1"/>
        <v>-0.23749559373898432</v>
      </c>
    </row>
    <row r="23" spans="1:17" ht="15.75">
      <c r="A23" s="12">
        <v>20</v>
      </c>
      <c r="B23" s="13" t="s">
        <v>41</v>
      </c>
      <c r="C23" s="16" t="s">
        <v>42</v>
      </c>
      <c r="D23" s="15">
        <v>632</v>
      </c>
      <c r="E23" s="44">
        <v>363.33</v>
      </c>
      <c r="F23" s="44">
        <v>391.34</v>
      </c>
      <c r="G23" s="18">
        <f t="shared" si="0"/>
        <v>7.7092450389453088E-2</v>
      </c>
      <c r="H23" s="11">
        <f t="shared" si="1"/>
        <v>-0.38079113924050639</v>
      </c>
      <c r="L23" t="s">
        <v>65</v>
      </c>
    </row>
    <row r="24" spans="1:17" ht="17.25" customHeight="1">
      <c r="A24" s="1">
        <v>21</v>
      </c>
      <c r="B24" s="5" t="s">
        <v>43</v>
      </c>
      <c r="C24" s="3" t="s">
        <v>75</v>
      </c>
      <c r="D24" s="10">
        <v>696.43</v>
      </c>
      <c r="E24" s="43">
        <v>800</v>
      </c>
      <c r="F24" s="43">
        <v>775</v>
      </c>
      <c r="G24" s="17">
        <f t="shared" si="0"/>
        <v>-3.125E-2</v>
      </c>
      <c r="H24" s="4">
        <f t="shared" si="1"/>
        <v>0.11281823011645112</v>
      </c>
      <c r="J24" t="s">
        <v>65</v>
      </c>
      <c r="M24" t="s">
        <v>65</v>
      </c>
    </row>
    <row r="25" spans="1:17" ht="15.75">
      <c r="A25" s="12">
        <v>22</v>
      </c>
      <c r="B25" s="13" t="s">
        <v>45</v>
      </c>
      <c r="C25" s="14" t="s">
        <v>46</v>
      </c>
      <c r="D25" s="15">
        <v>814.29</v>
      </c>
      <c r="E25" s="44">
        <v>710.71</v>
      </c>
      <c r="F25" s="44">
        <v>708.33</v>
      </c>
      <c r="G25" s="18">
        <f t="shared" si="0"/>
        <v>-3.3487639121441873E-3</v>
      </c>
      <c r="H25" s="11">
        <f t="shared" si="1"/>
        <v>-0.13012563091773191</v>
      </c>
    </row>
    <row r="26" spans="1:17" ht="15.75">
      <c r="A26" s="1">
        <v>23</v>
      </c>
      <c r="B26" s="5" t="s">
        <v>47</v>
      </c>
      <c r="C26" s="3" t="s">
        <v>76</v>
      </c>
      <c r="D26" s="10">
        <v>1085.71</v>
      </c>
      <c r="E26" s="43">
        <v>950</v>
      </c>
      <c r="F26" s="43">
        <v>1205</v>
      </c>
      <c r="G26" s="21">
        <f t="shared" si="0"/>
        <v>0.26842105263157895</v>
      </c>
      <c r="H26" s="22">
        <f t="shared" si="1"/>
        <v>0.10987280212948206</v>
      </c>
      <c r="J26" t="s">
        <v>65</v>
      </c>
      <c r="K26" t="s">
        <v>65</v>
      </c>
    </row>
    <row r="27" spans="1:17" ht="15.75">
      <c r="A27" s="12">
        <v>24</v>
      </c>
      <c r="B27" s="13" t="s">
        <v>49</v>
      </c>
      <c r="C27" s="14" t="s">
        <v>77</v>
      </c>
      <c r="D27" s="15">
        <v>1020</v>
      </c>
      <c r="E27" s="44">
        <v>975</v>
      </c>
      <c r="F27" s="44">
        <v>850</v>
      </c>
      <c r="G27" s="18">
        <f t="shared" si="0"/>
        <v>-0.12820512820512819</v>
      </c>
      <c r="H27" s="11">
        <f t="shared" si="1"/>
        <v>-0.16666666666666666</v>
      </c>
      <c r="K27" t="s">
        <v>65</v>
      </c>
    </row>
    <row r="28" spans="1:17" ht="15.75">
      <c r="A28" s="1">
        <v>25</v>
      </c>
      <c r="B28" s="5" t="s">
        <v>51</v>
      </c>
      <c r="C28" s="3" t="s">
        <v>78</v>
      </c>
      <c r="D28" s="10">
        <v>725</v>
      </c>
      <c r="E28" s="43">
        <v>415.71</v>
      </c>
      <c r="F28" s="43">
        <v>401.67</v>
      </c>
      <c r="G28" s="17">
        <f t="shared" si="0"/>
        <v>-3.3773544057155144E-2</v>
      </c>
      <c r="H28" s="4">
        <f t="shared" si="1"/>
        <v>-0.44597241379310343</v>
      </c>
      <c r="K28" t="s">
        <v>65</v>
      </c>
    </row>
    <row r="29" spans="1:17" ht="15.75">
      <c r="A29" s="12">
        <v>26</v>
      </c>
      <c r="B29" s="13" t="s">
        <v>51</v>
      </c>
      <c r="C29" s="14" t="s">
        <v>79</v>
      </c>
      <c r="D29" s="15">
        <v>633.33000000000004</v>
      </c>
      <c r="E29" s="44">
        <v>320</v>
      </c>
      <c r="F29" s="44">
        <v>305</v>
      </c>
      <c r="G29" s="18">
        <f t="shared" si="0"/>
        <v>-4.6875E-2</v>
      </c>
      <c r="H29" s="11">
        <f t="shared" si="1"/>
        <v>-0.51841851799219996</v>
      </c>
    </row>
    <row r="30" spans="1:17" ht="15.75">
      <c r="A30" s="1">
        <v>27</v>
      </c>
      <c r="B30" s="5" t="s">
        <v>53</v>
      </c>
      <c r="C30" s="3" t="s">
        <v>80</v>
      </c>
      <c r="D30" s="10">
        <v>666.67</v>
      </c>
      <c r="E30" s="43">
        <v>490.71</v>
      </c>
      <c r="F30" s="43">
        <v>500</v>
      </c>
      <c r="G30" s="17">
        <f t="shared" si="0"/>
        <v>1.8931751951254346E-2</v>
      </c>
      <c r="H30" s="4">
        <f t="shared" si="1"/>
        <v>-0.25000374998125002</v>
      </c>
    </row>
    <row r="31" spans="1:17" ht="15.75">
      <c r="A31" s="12">
        <v>28</v>
      </c>
      <c r="B31" s="13" t="s">
        <v>55</v>
      </c>
      <c r="C31" s="14" t="s">
        <v>81</v>
      </c>
      <c r="D31" s="15">
        <v>807.14</v>
      </c>
      <c r="E31" s="44">
        <v>628.57000000000005</v>
      </c>
      <c r="F31" s="44">
        <v>620</v>
      </c>
      <c r="G31" s="18">
        <f t="shared" si="0"/>
        <v>-1.363412189573166E-2</v>
      </c>
      <c r="H31" s="11">
        <f t="shared" si="1"/>
        <v>-0.23185568798473621</v>
      </c>
      <c r="K31" t="s">
        <v>65</v>
      </c>
      <c r="Q31" t="s">
        <v>65</v>
      </c>
    </row>
    <row r="32" spans="1:17" ht="15.75">
      <c r="A32" s="1">
        <v>29</v>
      </c>
      <c r="B32" s="5" t="s">
        <v>57</v>
      </c>
      <c r="C32" s="3" t="s">
        <v>58</v>
      </c>
      <c r="D32" s="10">
        <v>315</v>
      </c>
      <c r="E32" s="43">
        <v>162.5</v>
      </c>
      <c r="F32" s="43">
        <v>150</v>
      </c>
      <c r="G32" s="17">
        <f t="shared" si="0"/>
        <v>-7.6923076923076927E-2</v>
      </c>
      <c r="H32" s="4">
        <f t="shared" si="1"/>
        <v>-0.52380952380952384</v>
      </c>
      <c r="N32" t="s">
        <v>65</v>
      </c>
    </row>
    <row r="33" spans="1:12" ht="15.75">
      <c r="A33" s="12">
        <v>30</v>
      </c>
      <c r="B33" s="13" t="s">
        <v>59</v>
      </c>
      <c r="C33" s="14" t="s">
        <v>82</v>
      </c>
      <c r="D33" s="15">
        <v>1433.33</v>
      </c>
      <c r="E33" s="44">
        <v>1450</v>
      </c>
      <c r="F33" s="44">
        <v>1400</v>
      </c>
      <c r="G33" s="18">
        <f t="shared" si="0"/>
        <v>-3.4482758620689655E-2</v>
      </c>
      <c r="H33" s="11">
        <f t="shared" si="1"/>
        <v>-2.3253542450098672E-2</v>
      </c>
    </row>
    <row r="34" spans="1:12" ht="15.75">
      <c r="A34" s="1">
        <v>31</v>
      </c>
      <c r="B34" s="5" t="s">
        <v>83</v>
      </c>
      <c r="C34" s="3" t="s">
        <v>84</v>
      </c>
      <c r="D34" s="10">
        <v>1950</v>
      </c>
      <c r="E34" s="43">
        <v>1733.33</v>
      </c>
      <c r="F34" s="43">
        <v>1866.62</v>
      </c>
      <c r="G34" s="20">
        <f t="shared" si="0"/>
        <v>7.6898224804278451E-2</v>
      </c>
      <c r="H34" s="4">
        <f t="shared" si="1"/>
        <v>-4.2758974358974418E-2</v>
      </c>
      <c r="L34" t="s">
        <v>65</v>
      </c>
    </row>
    <row r="35" spans="1:12" ht="15.75">
      <c r="A35" s="12">
        <v>32</v>
      </c>
      <c r="B35" s="13" t="s">
        <v>62</v>
      </c>
      <c r="C35" s="14" t="s">
        <v>85</v>
      </c>
      <c r="D35" s="15">
        <v>500</v>
      </c>
      <c r="E35" s="44">
        <v>350</v>
      </c>
      <c r="F35" s="44">
        <v>350</v>
      </c>
      <c r="G35" s="18">
        <f t="shared" si="0"/>
        <v>0</v>
      </c>
      <c r="H35" s="11">
        <f t="shared" si="1"/>
        <v>-0.3</v>
      </c>
    </row>
    <row r="36" spans="1:12" ht="15.75">
      <c r="A36" s="7" t="s">
        <v>86</v>
      </c>
      <c r="B36" s="7"/>
      <c r="C36" s="7"/>
      <c r="D36" s="7"/>
      <c r="F36" s="52"/>
      <c r="G36" s="8"/>
      <c r="H36" s="8"/>
    </row>
  </sheetData>
  <mergeCells count="5">
    <mergeCell ref="A1:H1"/>
    <mergeCell ref="A2:C2"/>
    <mergeCell ref="G2:H2"/>
    <mergeCell ref="A3:B3"/>
    <mergeCell ref="E2:F2"/>
  </mergeCells>
  <phoneticPr fontId="31" type="noConversion"/>
  <pageMargins left="0.2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82"/>
  <sheetViews>
    <sheetView tabSelected="1" workbookViewId="0">
      <selection activeCell="F13" sqref="F13"/>
    </sheetView>
  </sheetViews>
  <sheetFormatPr defaultRowHeight="15"/>
  <cols>
    <col min="1" max="1" width="3.7109375" customWidth="1"/>
    <col min="2" max="2" width="15.28515625" customWidth="1"/>
    <col min="3" max="3" width="18.5703125" customWidth="1"/>
    <col min="4" max="4" width="11.5703125" customWidth="1"/>
    <col min="5" max="5" width="12" customWidth="1"/>
    <col min="6" max="6" width="11.85546875" customWidth="1"/>
    <col min="7" max="7" width="10.28515625" customWidth="1"/>
    <col min="8" max="8" width="10" customWidth="1"/>
  </cols>
  <sheetData>
    <row r="1" spans="1:13" ht="17.25" thickBot="1">
      <c r="A1" s="62" t="s">
        <v>0</v>
      </c>
      <c r="B1" s="63"/>
      <c r="C1" s="63"/>
      <c r="D1" s="63"/>
      <c r="E1" s="63"/>
      <c r="F1" s="63"/>
      <c r="G1" s="63"/>
      <c r="H1" s="63"/>
    </row>
    <row r="2" spans="1:13" ht="51" customHeight="1">
      <c r="A2" s="64" t="s">
        <v>1</v>
      </c>
      <c r="B2" s="65"/>
      <c r="C2" s="66"/>
      <c r="D2" s="46">
        <v>2022</v>
      </c>
      <c r="E2" s="47">
        <v>2023</v>
      </c>
      <c r="F2" s="45">
        <v>2023</v>
      </c>
      <c r="G2" s="67" t="s">
        <v>97</v>
      </c>
      <c r="H2" s="68"/>
    </row>
    <row r="3" spans="1:13" ht="42.75">
      <c r="A3" s="69" t="s">
        <v>2</v>
      </c>
      <c r="B3" s="70"/>
      <c r="C3" s="29" t="s">
        <v>3</v>
      </c>
      <c r="D3" s="30" t="s">
        <v>96</v>
      </c>
      <c r="E3" s="30" t="s">
        <v>93</v>
      </c>
      <c r="F3" s="30" t="s">
        <v>96</v>
      </c>
      <c r="G3" s="30" t="s">
        <v>4</v>
      </c>
      <c r="H3" s="30" t="s">
        <v>5</v>
      </c>
    </row>
    <row r="4" spans="1:13" ht="15.75">
      <c r="A4" s="26">
        <v>1</v>
      </c>
      <c r="B4" s="28" t="s">
        <v>6</v>
      </c>
      <c r="C4" s="27" t="s">
        <v>7</v>
      </c>
      <c r="D4" s="38">
        <v>3432.5</v>
      </c>
      <c r="E4" s="38">
        <v>2795</v>
      </c>
      <c r="F4" s="36">
        <v>2850</v>
      </c>
      <c r="G4" s="40">
        <f t="shared" ref="G4:G33" si="0">(F4-E4)/E4</f>
        <v>1.9677996422182469E-2</v>
      </c>
      <c r="H4" s="40">
        <f t="shared" ref="H4:H33" si="1">+(F4-D4)/D4</f>
        <v>-0.16970138383102695</v>
      </c>
    </row>
    <row r="5" spans="1:13" ht="15.75">
      <c r="A5" s="23">
        <v>2</v>
      </c>
      <c r="B5" s="24" t="s">
        <v>8</v>
      </c>
      <c r="C5" s="25" t="s">
        <v>9</v>
      </c>
      <c r="D5" s="39">
        <v>2460</v>
      </c>
      <c r="E5" s="39">
        <v>2187</v>
      </c>
      <c r="F5" s="41">
        <v>2190</v>
      </c>
      <c r="G5" s="42">
        <f t="shared" si="0"/>
        <v>1.3717421124828531E-3</v>
      </c>
      <c r="H5" s="42">
        <f t="shared" si="1"/>
        <v>-0.10975609756097561</v>
      </c>
      <c r="M5" t="s">
        <v>65</v>
      </c>
    </row>
    <row r="6" spans="1:13" ht="15.75">
      <c r="A6" s="26">
        <v>3</v>
      </c>
      <c r="B6" s="28" t="s">
        <v>10</v>
      </c>
      <c r="C6" s="27" t="s">
        <v>11</v>
      </c>
      <c r="D6" s="38">
        <v>2126</v>
      </c>
      <c r="E6" s="38">
        <v>2010</v>
      </c>
      <c r="F6" s="36">
        <v>2040</v>
      </c>
      <c r="G6" s="40">
        <f t="shared" si="0"/>
        <v>1.4925373134328358E-2</v>
      </c>
      <c r="H6" s="40">
        <f t="shared" si="1"/>
        <v>-4.0451552210724363E-2</v>
      </c>
    </row>
    <row r="7" spans="1:13" ht="15.75">
      <c r="A7" s="23">
        <v>4</v>
      </c>
      <c r="B7" s="24" t="s">
        <v>12</v>
      </c>
      <c r="C7" s="25" t="s">
        <v>13</v>
      </c>
      <c r="D7" s="39">
        <v>2894.17</v>
      </c>
      <c r="E7" s="39">
        <v>2597</v>
      </c>
      <c r="F7" s="41">
        <v>2385</v>
      </c>
      <c r="G7" s="42">
        <f t="shared" si="0"/>
        <v>-8.1632653061224483E-2</v>
      </c>
      <c r="H7" s="42">
        <f t="shared" si="1"/>
        <v>-0.17592954111195958</v>
      </c>
    </row>
    <row r="8" spans="1:13" ht="15.75">
      <c r="A8" s="26">
        <v>5</v>
      </c>
      <c r="B8" s="28" t="s">
        <v>14</v>
      </c>
      <c r="C8" s="27" t="s">
        <v>15</v>
      </c>
      <c r="D8" s="38">
        <v>1213.33</v>
      </c>
      <c r="E8" s="38">
        <v>1183</v>
      </c>
      <c r="F8" s="36">
        <v>1185</v>
      </c>
      <c r="G8" s="40">
        <f t="shared" si="0"/>
        <v>1.6906170752324597E-3</v>
      </c>
      <c r="H8" s="40">
        <f t="shared" si="1"/>
        <v>-2.3348965244409953E-2</v>
      </c>
    </row>
    <row r="9" spans="1:13" ht="15.75">
      <c r="A9" s="23">
        <v>6</v>
      </c>
      <c r="B9" s="24" t="s">
        <v>16</v>
      </c>
      <c r="C9" s="25" t="s">
        <v>17</v>
      </c>
      <c r="D9" s="39">
        <v>2310</v>
      </c>
      <c r="E9" s="39">
        <v>1896</v>
      </c>
      <c r="F9" s="41">
        <v>1847</v>
      </c>
      <c r="G9" s="42">
        <f t="shared" si="0"/>
        <v>-2.5843881856540084E-2</v>
      </c>
      <c r="H9" s="42">
        <f t="shared" si="1"/>
        <v>-0.20043290043290043</v>
      </c>
    </row>
    <row r="10" spans="1:13" ht="15.75">
      <c r="A10" s="26">
        <v>7</v>
      </c>
      <c r="B10" s="28" t="s">
        <v>18</v>
      </c>
      <c r="C10" s="27" t="s">
        <v>19</v>
      </c>
      <c r="D10" s="38">
        <v>727.5</v>
      </c>
      <c r="E10" s="38">
        <v>482</v>
      </c>
      <c r="F10" s="36">
        <v>485</v>
      </c>
      <c r="G10" s="40">
        <f t="shared" si="0"/>
        <v>6.2240663900414933E-3</v>
      </c>
      <c r="H10" s="40">
        <f t="shared" si="1"/>
        <v>-0.33333333333333331</v>
      </c>
    </row>
    <row r="11" spans="1:13" ht="15.75">
      <c r="A11" s="23">
        <v>8</v>
      </c>
      <c r="B11" s="24" t="s">
        <v>20</v>
      </c>
      <c r="C11" s="25" t="s">
        <v>21</v>
      </c>
      <c r="D11" s="39">
        <v>1886.66</v>
      </c>
      <c r="E11" s="39">
        <v>1680</v>
      </c>
      <c r="F11" s="41">
        <v>1665</v>
      </c>
      <c r="G11" s="42">
        <f t="shared" si="0"/>
        <v>-8.9285714285714281E-3</v>
      </c>
      <c r="H11" s="42">
        <f t="shared" si="1"/>
        <v>-0.11748804766094584</v>
      </c>
    </row>
    <row r="12" spans="1:13" ht="15.75">
      <c r="A12" s="26">
        <v>9</v>
      </c>
      <c r="B12" s="28" t="s">
        <v>22</v>
      </c>
      <c r="C12" s="27" t="s">
        <v>23</v>
      </c>
      <c r="D12" s="38">
        <v>868</v>
      </c>
      <c r="E12" s="38">
        <v>563</v>
      </c>
      <c r="F12" s="36">
        <v>595</v>
      </c>
      <c r="G12" s="40">
        <f t="shared" si="0"/>
        <v>5.6838365896980464E-2</v>
      </c>
      <c r="H12" s="40">
        <f t="shared" si="1"/>
        <v>-0.31451612903225806</v>
      </c>
    </row>
    <row r="13" spans="1:13" ht="15.75">
      <c r="A13" s="23">
        <v>10</v>
      </c>
      <c r="B13" s="24" t="s">
        <v>24</v>
      </c>
      <c r="C13" s="25" t="s">
        <v>25</v>
      </c>
      <c r="D13" s="39">
        <v>1000</v>
      </c>
      <c r="E13" s="39">
        <v>880</v>
      </c>
      <c r="F13" s="41">
        <v>885</v>
      </c>
      <c r="G13" s="42">
        <f t="shared" si="0"/>
        <v>5.681818181818182E-3</v>
      </c>
      <c r="H13" s="42">
        <f t="shared" si="1"/>
        <v>-0.115</v>
      </c>
    </row>
    <row r="14" spans="1:13" ht="15.75">
      <c r="A14" s="26">
        <v>11</v>
      </c>
      <c r="B14" s="28" t="s">
        <v>26</v>
      </c>
      <c r="C14" s="27" t="s">
        <v>27</v>
      </c>
      <c r="D14" s="38">
        <v>640</v>
      </c>
      <c r="E14" s="38"/>
      <c r="F14" s="36"/>
      <c r="G14" s="40"/>
      <c r="H14" s="40"/>
    </row>
    <row r="15" spans="1:13" ht="15.75">
      <c r="A15" s="23">
        <v>12</v>
      </c>
      <c r="B15" s="24" t="s">
        <v>28</v>
      </c>
      <c r="C15" s="25" t="s">
        <v>29</v>
      </c>
      <c r="D15" s="39"/>
      <c r="E15" s="39"/>
      <c r="F15" s="41"/>
      <c r="G15" s="42"/>
      <c r="H15" s="42"/>
    </row>
    <row r="16" spans="1:13" ht="15.75">
      <c r="A16" s="26">
        <v>13</v>
      </c>
      <c r="B16" s="28" t="s">
        <v>30</v>
      </c>
      <c r="C16" s="27" t="s">
        <v>31</v>
      </c>
      <c r="D16" s="38">
        <v>890</v>
      </c>
      <c r="E16" s="38">
        <v>570</v>
      </c>
      <c r="F16" s="36">
        <v>550</v>
      </c>
      <c r="G16" s="40">
        <f t="shared" si="0"/>
        <v>-3.5087719298245612E-2</v>
      </c>
      <c r="H16" s="40">
        <f t="shared" si="1"/>
        <v>-0.38202247191011235</v>
      </c>
    </row>
    <row r="17" spans="1:8" ht="15.75">
      <c r="A17" s="23">
        <v>14</v>
      </c>
      <c r="B17" s="31" t="s">
        <v>32</v>
      </c>
      <c r="C17" s="25" t="s">
        <v>33</v>
      </c>
      <c r="D17" s="39">
        <v>1867.83</v>
      </c>
      <c r="E17" s="39">
        <v>1686</v>
      </c>
      <c r="F17" s="41">
        <v>1708</v>
      </c>
      <c r="G17" s="42">
        <f t="shared" si="0"/>
        <v>1.3048635824436536E-2</v>
      </c>
      <c r="H17" s="42">
        <f t="shared" si="1"/>
        <v>-8.5569885910387958E-2</v>
      </c>
    </row>
    <row r="18" spans="1:8" ht="15.75">
      <c r="A18" s="26">
        <v>15</v>
      </c>
      <c r="B18" s="28" t="s">
        <v>34</v>
      </c>
      <c r="C18" s="27" t="s">
        <v>35</v>
      </c>
      <c r="D18" s="38">
        <v>3646.66</v>
      </c>
      <c r="E18" s="38">
        <v>3340</v>
      </c>
      <c r="F18" s="36">
        <v>2947</v>
      </c>
      <c r="G18" s="40">
        <f t="shared" si="0"/>
        <v>-0.11766467065868264</v>
      </c>
      <c r="H18" s="40">
        <f t="shared" si="1"/>
        <v>-0.19186323923809728</v>
      </c>
    </row>
    <row r="19" spans="1:8" ht="15.75">
      <c r="A19" s="23">
        <v>16</v>
      </c>
      <c r="B19" s="24" t="s">
        <v>36</v>
      </c>
      <c r="C19" s="25" t="s">
        <v>37</v>
      </c>
      <c r="D19" s="39">
        <v>1100</v>
      </c>
      <c r="E19" s="39">
        <v>707</v>
      </c>
      <c r="F19" s="41">
        <v>685</v>
      </c>
      <c r="G19" s="42">
        <f t="shared" si="0"/>
        <v>-3.1117397454031116E-2</v>
      </c>
      <c r="H19" s="42">
        <f t="shared" si="1"/>
        <v>-0.37727272727272726</v>
      </c>
    </row>
    <row r="20" spans="1:8" ht="15.75">
      <c r="A20" s="26">
        <v>17</v>
      </c>
      <c r="B20" s="28" t="s">
        <v>38</v>
      </c>
      <c r="C20" s="27" t="s">
        <v>39</v>
      </c>
      <c r="D20" s="38">
        <v>1085</v>
      </c>
      <c r="E20" s="38">
        <v>733</v>
      </c>
      <c r="F20" s="36">
        <v>720</v>
      </c>
      <c r="G20" s="40">
        <f t="shared" si="0"/>
        <v>-1.7735334242837655E-2</v>
      </c>
      <c r="H20" s="40">
        <f t="shared" si="1"/>
        <v>-0.33640552995391704</v>
      </c>
    </row>
    <row r="21" spans="1:8" ht="15.75">
      <c r="A21" s="23">
        <v>18</v>
      </c>
      <c r="B21" s="24" t="s">
        <v>40</v>
      </c>
      <c r="C21" s="32" t="s">
        <v>74</v>
      </c>
      <c r="D21" s="39"/>
      <c r="E21" s="39">
        <v>1920</v>
      </c>
      <c r="F21" s="41">
        <v>1810</v>
      </c>
      <c r="G21" s="42">
        <f t="shared" si="0"/>
        <v>-5.7291666666666664E-2</v>
      </c>
      <c r="H21" s="40"/>
    </row>
    <row r="22" spans="1:8" ht="15.75">
      <c r="A22" s="26">
        <v>19</v>
      </c>
      <c r="B22" s="28" t="s">
        <v>41</v>
      </c>
      <c r="C22" s="27" t="s">
        <v>42</v>
      </c>
      <c r="D22" s="38">
        <v>1003.543</v>
      </c>
      <c r="E22" s="38">
        <v>613</v>
      </c>
      <c r="F22" s="36">
        <v>617</v>
      </c>
      <c r="G22" s="40">
        <f t="shared" si="0"/>
        <v>6.5252854812398045E-3</v>
      </c>
      <c r="H22" s="40">
        <f t="shared" si="1"/>
        <v>-0.38517831323620411</v>
      </c>
    </row>
    <row r="23" spans="1:8" ht="15.75">
      <c r="A23" s="23">
        <v>20</v>
      </c>
      <c r="B23" s="24" t="s">
        <v>43</v>
      </c>
      <c r="C23" s="25" t="s">
        <v>44</v>
      </c>
      <c r="D23" s="39">
        <v>1230</v>
      </c>
      <c r="E23" s="39"/>
      <c r="F23" s="41">
        <v>1107</v>
      </c>
      <c r="G23" s="42"/>
      <c r="H23" s="42">
        <f t="shared" si="1"/>
        <v>-0.1</v>
      </c>
    </row>
    <row r="24" spans="1:8" ht="15.75">
      <c r="A24" s="26">
        <v>21</v>
      </c>
      <c r="B24" s="28" t="s">
        <v>45</v>
      </c>
      <c r="C24" s="27" t="s">
        <v>46</v>
      </c>
      <c r="D24" s="38">
        <v>1133.33</v>
      </c>
      <c r="E24" s="38">
        <v>980</v>
      </c>
      <c r="F24" s="36">
        <v>915</v>
      </c>
      <c r="G24" s="40">
        <f t="shared" si="0"/>
        <v>-6.6326530612244902E-2</v>
      </c>
      <c r="H24" s="40">
        <f t="shared" si="1"/>
        <v>-0.19264468424907127</v>
      </c>
    </row>
    <row r="25" spans="1:8" ht="15.75">
      <c r="A25" s="23">
        <v>22</v>
      </c>
      <c r="B25" s="24" t="s">
        <v>47</v>
      </c>
      <c r="C25" s="25" t="s">
        <v>48</v>
      </c>
      <c r="D25" s="39">
        <v>1456.66</v>
      </c>
      <c r="E25" s="39">
        <v>1327</v>
      </c>
      <c r="F25" s="41">
        <v>1420</v>
      </c>
      <c r="G25" s="42">
        <f t="shared" si="0"/>
        <v>7.0082893745290128E-2</v>
      </c>
      <c r="H25" s="42">
        <f t="shared" si="1"/>
        <v>-2.5167163236445071E-2</v>
      </c>
    </row>
    <row r="26" spans="1:8" ht="15.75">
      <c r="A26" s="26">
        <v>23</v>
      </c>
      <c r="B26" s="28" t="s">
        <v>49</v>
      </c>
      <c r="C26" s="27" t="s">
        <v>50</v>
      </c>
      <c r="D26" s="38">
        <v>2340</v>
      </c>
      <c r="E26" s="38">
        <v>1830</v>
      </c>
      <c r="F26" s="36">
        <v>1730</v>
      </c>
      <c r="G26" s="40">
        <f t="shared" si="0"/>
        <v>-5.4644808743169397E-2</v>
      </c>
      <c r="H26" s="40">
        <f t="shared" si="1"/>
        <v>-0.2606837606837607</v>
      </c>
    </row>
    <row r="27" spans="1:8" ht="15.75">
      <c r="A27" s="23">
        <v>24</v>
      </c>
      <c r="B27" s="24" t="s">
        <v>51</v>
      </c>
      <c r="C27" s="25" t="s">
        <v>52</v>
      </c>
      <c r="D27" s="39">
        <v>971.66</v>
      </c>
      <c r="E27" s="39">
        <v>651</v>
      </c>
      <c r="F27" s="41">
        <v>607</v>
      </c>
      <c r="G27" s="42">
        <f t="shared" si="0"/>
        <v>-6.7588325652841785E-2</v>
      </c>
      <c r="H27" s="42">
        <f t="shared" si="1"/>
        <v>-0.37529588539200953</v>
      </c>
    </row>
    <row r="28" spans="1:8" ht="15.75">
      <c r="A28" s="26">
        <v>25</v>
      </c>
      <c r="B28" s="28" t="s">
        <v>53</v>
      </c>
      <c r="C28" s="27" t="s">
        <v>54</v>
      </c>
      <c r="D28" s="38">
        <v>1125</v>
      </c>
      <c r="E28" s="38">
        <v>775</v>
      </c>
      <c r="F28" s="36">
        <v>780</v>
      </c>
      <c r="G28" s="40">
        <f t="shared" si="0"/>
        <v>6.4516129032258064E-3</v>
      </c>
      <c r="H28" s="40">
        <f t="shared" si="1"/>
        <v>-0.30666666666666664</v>
      </c>
    </row>
    <row r="29" spans="1:8" ht="15.75">
      <c r="A29" s="23">
        <v>26</v>
      </c>
      <c r="B29" s="24" t="s">
        <v>55</v>
      </c>
      <c r="C29" s="25" t="s">
        <v>56</v>
      </c>
      <c r="D29" s="39">
        <v>1176</v>
      </c>
      <c r="E29" s="39">
        <v>780</v>
      </c>
      <c r="F29" s="41">
        <v>820</v>
      </c>
      <c r="G29" s="42">
        <f t="shared" si="0"/>
        <v>5.128205128205128E-2</v>
      </c>
      <c r="H29" s="42">
        <f t="shared" si="1"/>
        <v>-0.30272108843537415</v>
      </c>
    </row>
    <row r="30" spans="1:8" ht="15.75">
      <c r="A30" s="26">
        <v>27</v>
      </c>
      <c r="B30" s="28" t="s">
        <v>57</v>
      </c>
      <c r="C30" s="27" t="s">
        <v>58</v>
      </c>
      <c r="D30" s="38">
        <v>480</v>
      </c>
      <c r="E30" s="38">
        <v>295</v>
      </c>
      <c r="F30" s="36">
        <v>273.33</v>
      </c>
      <c r="G30" s="40">
        <f t="shared" si="0"/>
        <v>-7.345762711864412E-2</v>
      </c>
      <c r="H30" s="40">
        <f t="shared" si="1"/>
        <v>-0.43056250000000001</v>
      </c>
    </row>
    <row r="31" spans="1:8" ht="15.75">
      <c r="A31" s="23">
        <v>28</v>
      </c>
      <c r="B31" s="24" t="s">
        <v>59</v>
      </c>
      <c r="C31" s="25" t="s">
        <v>60</v>
      </c>
      <c r="D31" s="39">
        <v>1880</v>
      </c>
      <c r="E31" s="39">
        <v>1720</v>
      </c>
      <c r="F31" s="41">
        <v>1703</v>
      </c>
      <c r="G31" s="42">
        <f t="shared" si="0"/>
        <v>-9.883720930232558E-3</v>
      </c>
      <c r="H31" s="42">
        <f t="shared" si="1"/>
        <v>-9.4148936170212763E-2</v>
      </c>
    </row>
    <row r="32" spans="1:8" ht="15.75">
      <c r="A32" s="26">
        <v>29</v>
      </c>
      <c r="B32" s="28" t="s">
        <v>61</v>
      </c>
      <c r="C32" s="27" t="s">
        <v>84</v>
      </c>
      <c r="D32" s="38">
        <v>2680</v>
      </c>
      <c r="E32" s="38">
        <v>2440</v>
      </c>
      <c r="F32" s="36">
        <v>2493</v>
      </c>
      <c r="G32" s="40">
        <f t="shared" si="0"/>
        <v>2.1721311475409837E-2</v>
      </c>
      <c r="H32" s="40">
        <f t="shared" si="1"/>
        <v>-6.9776119402985073E-2</v>
      </c>
    </row>
    <row r="33" spans="1:8" ht="16.5" thickBot="1">
      <c r="A33" s="33">
        <v>30</v>
      </c>
      <c r="B33" s="34" t="s">
        <v>62</v>
      </c>
      <c r="C33" s="35" t="s">
        <v>63</v>
      </c>
      <c r="D33" s="39">
        <v>916.6</v>
      </c>
      <c r="E33" s="39">
        <v>880</v>
      </c>
      <c r="F33" s="41">
        <v>860</v>
      </c>
      <c r="G33" s="42">
        <f t="shared" si="0"/>
        <v>-2.2727272727272728E-2</v>
      </c>
      <c r="H33" s="42">
        <f t="shared" si="1"/>
        <v>-6.1749945450578249E-2</v>
      </c>
    </row>
    <row r="34" spans="1:8">
      <c r="A34" s="50" t="s">
        <v>91</v>
      </c>
      <c r="B34" s="50"/>
      <c r="C34" s="50"/>
      <c r="D34" s="50"/>
      <c r="E34" s="50"/>
      <c r="F34" s="50"/>
      <c r="G34" s="50"/>
      <c r="H34" s="37"/>
    </row>
    <row r="35" spans="1:8">
      <c r="A35" s="50" t="s">
        <v>88</v>
      </c>
      <c r="B35" s="50"/>
      <c r="C35" s="50"/>
      <c r="D35" s="51"/>
      <c r="E35" s="50"/>
      <c r="F35" s="50"/>
      <c r="G35" s="50"/>
      <c r="H35" s="37"/>
    </row>
    <row r="36" spans="1:8">
      <c r="H36" t="s">
        <v>65</v>
      </c>
    </row>
    <row r="43" spans="1:8">
      <c r="F43" t="s">
        <v>65</v>
      </c>
    </row>
    <row r="1982" spans="6:6">
      <c r="F1982" t="s">
        <v>90</v>
      </c>
    </row>
  </sheetData>
  <mergeCells count="4">
    <mergeCell ref="A1:H1"/>
    <mergeCell ref="A2:C2"/>
    <mergeCell ref="G2:H2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2021-12-14T18:33:21Z</cp:lastPrinted>
  <dcterms:created xsi:type="dcterms:W3CDTF">2021-06-15T08:30:18Z</dcterms:created>
  <dcterms:modified xsi:type="dcterms:W3CDTF">2023-11-02T05:06:27Z</dcterms:modified>
</cp:coreProperties>
</file>