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/>
  <mc:AlternateContent xmlns:mc="http://schemas.openxmlformats.org/markup-compatibility/2006">
    <mc:Choice Requires="x15">
      <x15ac:absPath xmlns:x15ac="http://schemas.microsoft.com/office/spreadsheetml/2010/11/ac" url="G:\Fisharies\Fish Prices\Weekly Reports\Fish Prices-2023\Dec\"/>
    </mc:Choice>
  </mc:AlternateContent>
  <xr:revisionPtr revIDLastSave="0" documentId="13_ncr:1_{29B0CBFA-D15B-4549-93D3-16C7EC0F5D2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holesale" sheetId="2" r:id="rId1"/>
    <sheet name="Retail" sheetId="96" r:id="rId2"/>
    <sheet name="Sheet1" sheetId="97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96" l="1"/>
  <c r="G16" i="96"/>
  <c r="H16" i="96" l="1"/>
  <c r="H32" i="96" l="1"/>
  <c r="G32" i="96"/>
  <c r="H31" i="96"/>
  <c r="H30" i="96"/>
  <c r="G30" i="96"/>
  <c r="H29" i="96"/>
  <c r="G29" i="96"/>
  <c r="H28" i="96"/>
  <c r="G28" i="96"/>
  <c r="H27" i="96"/>
  <c r="H26" i="96"/>
  <c r="H25" i="96"/>
  <c r="G25" i="96"/>
  <c r="H23" i="96"/>
  <c r="G23" i="96"/>
  <c r="H22" i="96"/>
  <c r="G22" i="96"/>
  <c r="G21" i="96"/>
  <c r="H20" i="96"/>
  <c r="G20" i="96"/>
  <c r="H19" i="96"/>
  <c r="G19" i="96"/>
  <c r="H18" i="96"/>
  <c r="G18" i="96"/>
  <c r="H17" i="96"/>
  <c r="G17" i="96"/>
  <c r="G13" i="96"/>
  <c r="H12" i="96"/>
  <c r="H11" i="96"/>
  <c r="G11" i="96"/>
  <c r="H10" i="96"/>
  <c r="H9" i="96"/>
  <c r="H8" i="96"/>
  <c r="G8" i="96"/>
  <c r="H7" i="96"/>
  <c r="G7" i="96"/>
  <c r="H6" i="96"/>
  <c r="H5" i="96"/>
  <c r="G4" i="96"/>
  <c r="G6" i="96" l="1"/>
  <c r="G10" i="96"/>
  <c r="G27" i="96"/>
  <c r="G5" i="96"/>
  <c r="G9" i="96"/>
  <c r="G12" i="96"/>
  <c r="G26" i="96"/>
  <c r="G31" i="96"/>
  <c r="H31" i="2" l="1"/>
  <c r="G16" i="2" l="1"/>
  <c r="H9" i="2" l="1"/>
  <c r="G15" i="2" l="1"/>
  <c r="H16" i="2" l="1"/>
  <c r="H17" i="2" l="1"/>
  <c r="H12" i="2"/>
  <c r="H34" i="2" l="1"/>
  <c r="H7" i="2" l="1"/>
  <c r="H29" i="2"/>
  <c r="H10" i="2"/>
  <c r="H6" i="2"/>
  <c r="H32" i="2" l="1"/>
  <c r="H25" i="2"/>
  <c r="H23" i="2" l="1"/>
  <c r="H21" i="2"/>
  <c r="H19" i="2"/>
  <c r="G12" i="2" l="1"/>
  <c r="H15" i="2" l="1"/>
  <c r="G4" i="2" l="1"/>
  <c r="H20" i="2" l="1"/>
  <c r="G17" i="2" l="1"/>
  <c r="H18" i="2" l="1"/>
  <c r="G34" i="2" l="1"/>
  <c r="G26" i="2" l="1"/>
  <c r="H26" i="2" l="1"/>
  <c r="G32" i="2" l="1"/>
  <c r="G29" i="2"/>
  <c r="G25" i="2"/>
  <c r="G10" i="2"/>
  <c r="G6" i="2"/>
  <c r="G7" i="2"/>
  <c r="G23" i="2" l="1"/>
  <c r="G21" i="2"/>
  <c r="G19" i="2"/>
  <c r="H4" i="2" l="1"/>
  <c r="G8" i="2" l="1"/>
  <c r="G9" i="2"/>
  <c r="G11" i="2"/>
  <c r="G13" i="2"/>
  <c r="G14" i="2"/>
  <c r="G18" i="2"/>
  <c r="G20" i="2"/>
  <c r="G22" i="2"/>
  <c r="G24" i="2"/>
  <c r="G27" i="2"/>
  <c r="G28" i="2"/>
  <c r="G30" i="2"/>
  <c r="G31" i="2"/>
  <c r="G33" i="2"/>
  <c r="G5" i="2"/>
  <c r="H5" i="2" l="1"/>
  <c r="H27" i="2" l="1"/>
  <c r="H22" i="2" l="1"/>
  <c r="H24" i="2" l="1"/>
  <c r="H33" i="2" l="1"/>
  <c r="H28" i="2"/>
  <c r="H8" i="2" l="1"/>
  <c r="H11" i="2"/>
  <c r="H13" i="2"/>
  <c r="H14" i="2"/>
  <c r="H30" i="2"/>
  <c r="H4" i="96"/>
</calcChain>
</file>

<file path=xl/sharedStrings.xml><?xml version="1.0" encoding="utf-8"?>
<sst xmlns="http://schemas.openxmlformats.org/spreadsheetml/2006/main" count="196" uniqueCount="99">
  <si>
    <t xml:space="preserve">Table 2:  Change in Consumer Prices at Selected Markets  - (Rs/Kg) </t>
  </si>
  <si>
    <t>Variety</t>
  </si>
  <si>
    <t>Sinhala Name</t>
  </si>
  <si>
    <t>Common Name</t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</si>
  <si>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</si>
  <si>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</si>
  <si>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</si>
  <si>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</si>
  <si>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</si>
  <si>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</si>
  <si>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</si>
  <si>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</si>
  <si>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</si>
  <si>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</si>
  <si>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</si>
  <si>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</si>
  <si>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</si>
  <si>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</si>
  <si>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</si>
  <si>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</si>
  <si>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</si>
  <si>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</si>
  <si>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</si>
  <si>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</si>
  <si>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</si>
  <si>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</si>
  <si>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</si>
  <si>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</si>
  <si>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</si>
  <si>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</si>
  <si>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</si>
  <si>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</si>
  <si>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</si>
  <si>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</si>
  <si>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</si>
  <si>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</si>
  <si>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</si>
  <si>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</si>
  <si>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</si>
  <si>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</si>
  <si>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</si>
  <si>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</si>
  <si>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</si>
  <si>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</si>
  <si>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</si>
  <si>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</si>
  <si>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</si>
  <si>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</si>
  <si>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</si>
  <si>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</si>
  <si>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</si>
  <si>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</si>
  <si>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</si>
  <si>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</si>
  <si>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</si>
  <si>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</si>
  <si>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</si>
  <si>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</si>
  <si>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</si>
  <si>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</si>
  <si>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</si>
  <si>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</si>
  <si>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තිලාපියා</t>
  </si>
  <si>
    <t>Thilapia (M)</t>
  </si>
  <si>
    <t xml:space="preserve">Table  1 :  Change in  Wholesale  Prices at Peliyagoda Fish Market (Rs/Kg) </t>
  </si>
  <si>
    <t xml:space="preserve"> </t>
  </si>
  <si>
    <t>Rock fish (L)</t>
  </si>
  <si>
    <t>ගල්මාළු (පොඩි)</t>
  </si>
  <si>
    <t>Rock fish (S)</t>
  </si>
  <si>
    <t>Sharks</t>
  </si>
  <si>
    <t>Indian Mackerel</t>
  </si>
  <si>
    <t>Anchovy</t>
  </si>
  <si>
    <t>Prawns (M) 3"</t>
  </si>
  <si>
    <t>Frigate tuna(L)</t>
  </si>
  <si>
    <t>Red Bream(L)</t>
  </si>
  <si>
    <t>Ginnati Paraw</t>
  </si>
  <si>
    <t>Indian Anchovies</t>
  </si>
  <si>
    <t>Barracuda(L)</t>
  </si>
  <si>
    <t>Indian Scad(L)</t>
  </si>
  <si>
    <t>Indian Scad(S)</t>
  </si>
  <si>
    <t>Rainbow Runner</t>
  </si>
  <si>
    <t>Threadfin  Bream</t>
  </si>
  <si>
    <t>Squids /Cuttle fish</t>
  </si>
  <si>
    <t>කකුළුවා(L)</t>
  </si>
  <si>
    <t>Sea Crabs(L)</t>
  </si>
  <si>
    <t>Tilapia (M)</t>
  </si>
  <si>
    <t>Abbreviations :  L - Large, M - Medium, S - Small</t>
  </si>
  <si>
    <t xml:space="preserve">  </t>
  </si>
  <si>
    <t>Maharagama and Dematagoda fish markets.</t>
  </si>
  <si>
    <t>Seer (L)</t>
  </si>
  <si>
    <t>Ranjan Lanka</t>
  </si>
  <si>
    <r>
      <t>*</t>
    </r>
    <r>
      <rPr>
        <i/>
        <u/>
        <sz val="11"/>
        <color indexed="8"/>
        <rFont val="Calisto MT"/>
        <family val="1"/>
      </rPr>
      <t xml:space="preserve"> Selected Markets</t>
    </r>
    <r>
      <rPr>
        <i/>
        <sz val="11"/>
        <color indexed="8"/>
        <rFont val="Calisto MT"/>
        <family val="1"/>
      </rPr>
      <t xml:space="preserve"> - Wellampitiya, Borella, Battaramulla,Maradana,  Nugegoda,  Kirulapana   </t>
    </r>
  </si>
  <si>
    <t>2nd  week of Dec</t>
  </si>
  <si>
    <t>3rd  week of Dec</t>
  </si>
  <si>
    <r>
      <t>% Change   compared to:3rd</t>
    </r>
    <r>
      <rPr>
        <b/>
        <vertAlign val="superscript"/>
        <sz val="11"/>
        <color indexed="8"/>
        <rFont val="Times New Roman"/>
        <family val="1"/>
      </rPr>
      <t xml:space="preserve"> </t>
    </r>
    <r>
      <rPr>
        <b/>
        <sz val="11"/>
        <color indexed="8"/>
        <rFont val="Times New Roman"/>
        <family val="1"/>
        <charset val="134"/>
      </rPr>
      <t>week of Dec.2023</t>
    </r>
  </si>
  <si>
    <r>
      <t>Compared to Average of 3</t>
    </r>
    <r>
      <rPr>
        <b/>
        <vertAlign val="superscript"/>
        <sz val="11"/>
        <color theme="1"/>
        <rFont val="Calisto MT"/>
        <family val="1"/>
      </rPr>
      <t xml:space="preserve">rd </t>
    </r>
    <r>
      <rPr>
        <b/>
        <sz val="11"/>
        <color theme="1"/>
        <rFont val="Calisto MT"/>
        <family val="1"/>
      </rPr>
      <t>week of  December</t>
    </r>
  </si>
  <si>
    <r>
      <t>Average of 3</t>
    </r>
    <r>
      <rPr>
        <b/>
        <vertAlign val="superscript"/>
        <sz val="11"/>
        <color theme="1"/>
        <rFont val="Calisto MT"/>
        <family val="1"/>
      </rPr>
      <t>rd</t>
    </r>
    <r>
      <rPr>
        <b/>
        <sz val="11"/>
        <color theme="1"/>
        <rFont val="Calisto MT"/>
        <family val="1"/>
      </rPr>
      <t xml:space="preserve">  week of  December</t>
    </r>
  </si>
  <si>
    <r>
      <t>Average of 2</t>
    </r>
    <r>
      <rPr>
        <b/>
        <vertAlign val="superscript"/>
        <sz val="11"/>
        <color theme="1"/>
        <rFont val="Calisto MT"/>
        <family val="1"/>
      </rPr>
      <t>nd</t>
    </r>
    <r>
      <rPr>
        <b/>
        <sz val="11"/>
        <color theme="1"/>
        <rFont val="Calisto MT"/>
        <family val="1"/>
      </rPr>
      <t xml:space="preserve"> week of  November</t>
    </r>
  </si>
  <si>
    <t>Average of 3rd  week of  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</si>
</sst>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  <charset val="134"/>
    </font>
    <font>
      <b/>
      <sz val="14"/>
      <color indexed="8"/>
      <name val="Times New Roman"/>
      <family val="1"/>
      <charset val="134"/>
    </font>
    <font>
      <b/>
      <sz val="12"/>
      <color indexed="8"/>
      <name val="Times New Roman"/>
      <family val="1"/>
      <charset val="134"/>
    </font>
    <font>
      <b/>
      <sz val="11"/>
      <color indexed="8"/>
      <name val="Times New Roman"/>
      <family val="1"/>
      <charset val="134"/>
    </font>
    <font>
      <sz val="12"/>
      <name val="Times New Roman"/>
      <family val="1"/>
      <charset val="134"/>
    </font>
    <font>
      <sz val="12"/>
      <color indexed="8"/>
      <name val="Iskoola Pota"/>
      <family val="2"/>
    </font>
    <font>
      <sz val="12"/>
      <color indexed="8"/>
      <name val="Times New Roman"/>
      <family val="1"/>
      <charset val="134"/>
    </font>
    <font>
      <sz val="12"/>
      <name val="Calibri "/>
      <charset val="134"/>
    </font>
    <font>
      <b/>
      <sz val="13"/>
      <color theme="1"/>
      <name val="Calisto MT"/>
      <family val="1"/>
    </font>
    <font>
      <b/>
      <sz val="14"/>
      <color theme="1"/>
      <name val="Calisto MT"/>
      <family val="1"/>
    </font>
    <font>
      <b/>
      <sz val="12"/>
      <color theme="1"/>
      <name val="Calisto MT"/>
      <family val="1"/>
    </font>
    <font>
      <b/>
      <sz val="10.5"/>
      <color theme="1"/>
      <name val="Calisto MT"/>
      <family val="1"/>
    </font>
    <font>
      <b/>
      <sz val="11"/>
      <name val="Calisto MT"/>
      <family val="1"/>
    </font>
    <font>
      <b/>
      <sz val="11"/>
      <color theme="1"/>
      <name val="Calisto MT"/>
      <family val="1"/>
    </font>
    <font>
      <sz val="12"/>
      <color theme="1"/>
      <name val="Calisto MT"/>
      <family val="1"/>
    </font>
    <font>
      <sz val="11"/>
      <color theme="1"/>
      <name val="Calisto MT"/>
      <family val="1"/>
    </font>
    <font>
      <sz val="11"/>
      <color indexed="8"/>
      <name val="Calisto MT"/>
      <family val="1"/>
    </font>
    <font>
      <sz val="12"/>
      <name val="Calisto MT"/>
      <family val="1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i/>
      <sz val="11"/>
      <color theme="1"/>
      <name val="Calisto MT"/>
      <family val="1"/>
    </font>
    <font>
      <i/>
      <u/>
      <sz val="11"/>
      <color indexed="8"/>
      <name val="Calisto MT"/>
      <family val="1"/>
    </font>
    <font>
      <i/>
      <sz val="11"/>
      <color indexed="8"/>
      <name val="Calisto MT"/>
      <family val="1"/>
    </font>
    <font>
      <i/>
      <sz val="11"/>
      <color theme="0"/>
      <name val="Calisto MT"/>
      <family val="1"/>
    </font>
    <font>
      <b/>
      <vertAlign val="superscript"/>
      <sz val="11"/>
      <color theme="1"/>
      <name val="Calisto MT"/>
      <family val="1"/>
    </font>
    <font>
      <sz val="8"/>
      <name val="Calibri"/>
      <family val="2"/>
      <scheme val="minor"/>
    </font>
    <font>
      <b/>
      <vertAlign val="superscript"/>
      <sz val="11"/>
      <color indexed="8"/>
      <name val="Times New Roman"/>
      <family val="1"/>
    </font>
    <font>
      <sz val="11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2">
    <xf numFmtId="0" fontId="0" fillId="0" borderId="0" xfId="0"/>
    <xf numFmtId="0" fontId="6" fillId="0" borderId="2" xfId="2" applyFont="1" applyBorder="1" applyAlignment="1">
      <alignment horizontal="right"/>
    </xf>
    <xf numFmtId="0" fontId="7" fillId="0" borderId="2" xfId="0" applyFont="1" applyBorder="1"/>
    <xf numFmtId="0" fontId="6" fillId="0" borderId="2" xfId="2" applyFont="1" applyBorder="1"/>
    <xf numFmtId="9" fontId="0" fillId="0" borderId="2" xfId="1" applyFont="1" applyBorder="1" applyAlignment="1"/>
    <xf numFmtId="0" fontId="7" fillId="3" borderId="2" xfId="0" applyFont="1" applyFill="1" applyBorder="1"/>
    <xf numFmtId="0" fontId="6" fillId="3" borderId="2" xfId="2" applyFont="1" applyFill="1" applyBorder="1"/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5" fillId="4" borderId="2" xfId="0" applyFont="1" applyFill="1" applyBorder="1" applyAlignment="1">
      <alignment horizontal="center" vertical="center" wrapText="1"/>
    </xf>
    <xf numFmtId="9" fontId="0" fillId="7" borderId="2" xfId="1" applyFont="1" applyFill="1" applyBorder="1" applyAlignment="1"/>
    <xf numFmtId="0" fontId="6" fillId="7" borderId="2" xfId="2" applyFont="1" applyFill="1" applyBorder="1" applyAlignment="1">
      <alignment horizontal="right"/>
    </xf>
    <xf numFmtId="0" fontId="7" fillId="7" borderId="2" xfId="0" applyFont="1" applyFill="1" applyBorder="1"/>
    <xf numFmtId="0" fontId="6" fillId="7" borderId="2" xfId="2" applyFont="1" applyFill="1" applyBorder="1"/>
    <xf numFmtId="0" fontId="8" fillId="7" borderId="2" xfId="0" applyFont="1" applyFill="1" applyBorder="1"/>
    <xf numFmtId="9" fontId="22" fillId="0" borderId="2" xfId="1" applyFont="1" applyBorder="1" applyAlignment="1"/>
    <xf numFmtId="9" fontId="22" fillId="7" borderId="2" xfId="1" applyFont="1" applyFill="1" applyBorder="1" applyAlignment="1"/>
    <xf numFmtId="0" fontId="6" fillId="4" borderId="8" xfId="2" applyFont="1" applyFill="1" applyBorder="1" applyAlignment="1">
      <alignment horizontal="center" vertical="center"/>
    </xf>
    <xf numFmtId="9" fontId="22" fillId="2" borderId="2" xfId="1" applyFont="1" applyFill="1" applyBorder="1" applyAlignment="1"/>
    <xf numFmtId="9" fontId="22" fillId="8" borderId="2" xfId="1" applyFont="1" applyFill="1" applyBorder="1" applyAlignment="1"/>
    <xf numFmtId="9" fontId="0" fillId="8" borderId="2" xfId="1" applyFont="1" applyFill="1" applyBorder="1" applyAlignment="1"/>
    <xf numFmtId="0" fontId="16" fillId="6" borderId="1" xfId="0" applyFont="1" applyFill="1" applyBorder="1"/>
    <xf numFmtId="0" fontId="17" fillId="6" borderId="2" xfId="0" applyFont="1" applyFill="1" applyBorder="1"/>
    <xf numFmtId="0" fontId="16" fillId="6" borderId="2" xfId="0" applyFont="1" applyFill="1" applyBorder="1"/>
    <xf numFmtId="0" fontId="16" fillId="2" borderId="1" xfId="0" applyFont="1" applyFill="1" applyBorder="1"/>
    <xf numFmtId="0" fontId="16" fillId="2" borderId="2" xfId="0" applyFont="1" applyFill="1" applyBorder="1"/>
    <xf numFmtId="0" fontId="17" fillId="2" borderId="2" xfId="0" applyFont="1" applyFill="1" applyBorder="1"/>
    <xf numFmtId="0" fontId="14" fillId="5" borderId="2" xfId="2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 wrapText="1"/>
    </xf>
    <xf numFmtId="0" fontId="18" fillId="6" borderId="2" xfId="0" applyFont="1" applyFill="1" applyBorder="1"/>
    <xf numFmtId="0" fontId="19" fillId="6" borderId="2" xfId="2" applyFont="1" applyFill="1" applyBorder="1"/>
    <xf numFmtId="0" fontId="16" fillId="6" borderId="3" xfId="0" applyFont="1" applyFill="1" applyBorder="1"/>
    <xf numFmtId="0" fontId="17" fillId="6" borderId="4" xfId="0" applyFont="1" applyFill="1" applyBorder="1"/>
    <xf numFmtId="0" fontId="16" fillId="6" borderId="4" xfId="0" applyFont="1" applyFill="1" applyBorder="1"/>
    <xf numFmtId="2" fontId="21" fillId="2" borderId="2" xfId="0" applyNumberFormat="1" applyFont="1" applyFill="1" applyBorder="1"/>
    <xf numFmtId="0" fontId="17" fillId="0" borderId="0" xfId="0" applyFont="1"/>
    <xf numFmtId="2" fontId="23" fillId="2" borderId="2" xfId="0" applyNumberFormat="1" applyFont="1" applyFill="1" applyBorder="1"/>
    <xf numFmtId="2" fontId="23" fillId="6" borderId="2" xfId="0" applyNumberFormat="1" applyFont="1" applyFill="1" applyBorder="1"/>
    <xf numFmtId="9" fontId="20" fillId="2" borderId="2" xfId="1" applyFont="1" applyFill="1" applyBorder="1" applyAlignment="1"/>
    <xf numFmtId="2" fontId="21" fillId="6" borderId="2" xfId="0" applyNumberFormat="1" applyFont="1" applyFill="1" applyBorder="1"/>
    <xf numFmtId="9" fontId="20" fillId="6" borderId="2" xfId="1" applyFont="1" applyFill="1" applyBorder="1" applyAlignment="1"/>
    <xf numFmtId="2" fontId="24" fillId="0" borderId="2" xfId="0" applyNumberFormat="1" applyFont="1" applyBorder="1"/>
    <xf numFmtId="2" fontId="24" fillId="7" borderId="2" xfId="0" applyNumberFormat="1" applyFont="1" applyFill="1" applyBorder="1"/>
    <xf numFmtId="0" fontId="12" fillId="9" borderId="2" xfId="0" applyFont="1" applyFill="1" applyBorder="1" applyAlignment="1">
      <alignment horizontal="center" vertical="center" wrapText="1"/>
    </xf>
    <xf numFmtId="0" fontId="12" fillId="9" borderId="2" xfId="0" applyFont="1" applyFill="1" applyBorder="1" applyAlignment="1">
      <alignment horizontal="center" vertical="center"/>
    </xf>
    <xf numFmtId="0" fontId="12" fillId="9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25" fillId="4" borderId="2" xfId="0" applyFont="1" applyFill="1" applyBorder="1" applyAlignment="1">
      <alignment wrapText="1"/>
    </xf>
    <xf numFmtId="0" fontId="26" fillId="0" borderId="0" xfId="0" applyFont="1"/>
    <xf numFmtId="0" fontId="29" fillId="0" borderId="0" xfId="0" applyFont="1"/>
    <xf numFmtId="2" fontId="24" fillId="0" borderId="0" xfId="0" applyNumberFormat="1" applyFont="1"/>
    <xf numFmtId="2" fontId="25" fillId="7" borderId="2" xfId="0" applyNumberFormat="1" applyFont="1" applyFill="1" applyBorder="1" applyAlignment="1">
      <alignment wrapText="1"/>
    </xf>
    <xf numFmtId="2" fontId="0" fillId="0" borderId="2" xfId="0" applyNumberFormat="1" applyBorder="1"/>
    <xf numFmtId="2" fontId="0" fillId="7" borderId="2" xfId="0" applyNumberFormat="1" applyFill="1" applyBorder="1"/>
    <xf numFmtId="2" fontId="33" fillId="7" borderId="2" xfId="0" applyNumberFormat="1" applyFont="1" applyFill="1" applyBorder="1" applyAlignment="1">
      <alignment wrapText="1"/>
    </xf>
    <xf numFmtId="0" fontId="2" fillId="0" borderId="6" xfId="2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6" fillId="4" borderId="8" xfId="2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9" borderId="9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1" fillId="9" borderId="11" xfId="0" applyFont="1" applyFill="1" applyBorder="1" applyAlignment="1">
      <alignment horizontal="center" vertical="center" wrapText="1"/>
    </xf>
    <xf numFmtId="0" fontId="15" fillId="9" borderId="2" xfId="2" applyFont="1" applyFill="1" applyBorder="1" applyAlignment="1">
      <alignment horizontal="center" vertical="center" wrapText="1"/>
    </xf>
    <xf numFmtId="0" fontId="13" fillId="9" borderId="2" xfId="2" applyFont="1" applyFill="1" applyBorder="1" applyAlignment="1">
      <alignment horizontal="center" vertical="center" wrapText="1"/>
    </xf>
    <xf numFmtId="0" fontId="14" fillId="5" borderId="14" xfId="2" applyFont="1" applyFill="1" applyBorder="1" applyAlignment="1">
      <alignment horizontal="center" vertical="center"/>
    </xf>
    <xf numFmtId="0" fontId="14" fillId="5" borderId="13" xfId="2" applyFont="1" applyFill="1" applyBorder="1" applyAlignment="1">
      <alignment horizontal="center" vertical="center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6"/>
  <sheetViews>
    <sheetView tabSelected="1" topLeftCell="A17" zoomScaleNormal="100" workbookViewId="0">
      <selection activeCell="P30" sqref="P30"/>
    </sheetView>
  </sheetViews>
  <sheetFormatPr defaultColWidth="9.140625" defaultRowHeight="15"/>
  <cols>
    <col min="1" max="1" width="4.28515625" customWidth="1"/>
    <col min="2" max="2" width="15.85546875" customWidth="1"/>
    <col min="3" max="3" width="16.7109375" customWidth="1"/>
    <col min="4" max="4" width="11.28515625" customWidth="1"/>
    <col min="5" max="5" width="11.5703125" customWidth="1"/>
    <col min="6" max="6" width="10.85546875" customWidth="1"/>
    <col min="7" max="7" width="7.7109375" customWidth="1"/>
    <col min="8" max="8" width="7.5703125" customWidth="1"/>
  </cols>
  <sheetData>
    <row r="1" spans="1:15" ht="16.5">
      <c r="A1" s="55" t="s">
        <v>64</v>
      </c>
      <c r="B1" s="56"/>
      <c r="C1" s="56"/>
      <c r="D1" s="56"/>
      <c r="E1" s="56"/>
      <c r="F1" s="56"/>
      <c r="G1" s="57"/>
      <c r="H1" s="57"/>
    </row>
    <row r="2" spans="1:15" ht="67.5" customHeight="1">
      <c r="A2" s="58" t="s">
        <v>1</v>
      </c>
      <c r="B2" s="58"/>
      <c r="C2" s="58"/>
      <c r="D2" s="46">
        <v>2022</v>
      </c>
      <c r="E2" s="61">
        <v>2023</v>
      </c>
      <c r="F2" s="62"/>
      <c r="G2" s="59" t="s">
        <v>94</v>
      </c>
      <c r="H2" s="59"/>
      <c r="I2" t="s">
        <v>65</v>
      </c>
    </row>
    <row r="3" spans="1:15" ht="40.5" customHeight="1">
      <c r="A3" s="60" t="s">
        <v>2</v>
      </c>
      <c r="B3" s="60"/>
      <c r="C3" s="17" t="s">
        <v>3</v>
      </c>
      <c r="D3" s="47" t="s">
        <v>93</v>
      </c>
      <c r="E3" s="47" t="s">
        <v>92</v>
      </c>
      <c r="F3" s="47" t="s">
        <v>93</v>
      </c>
      <c r="G3" s="9" t="s">
        <v>4</v>
      </c>
      <c r="H3" s="9" t="s">
        <v>5</v>
      </c>
      <c r="K3" t="s">
        <v>65</v>
      </c>
      <c r="L3" t="s">
        <v>65</v>
      </c>
      <c r="M3" t="s">
        <v>65</v>
      </c>
    </row>
    <row r="4" spans="1:15" ht="15.75">
      <c r="A4" s="1">
        <v>1</v>
      </c>
      <c r="B4" s="2" t="s">
        <v>6</v>
      </c>
      <c r="C4" s="3" t="s">
        <v>89</v>
      </c>
      <c r="D4" s="52">
        <v>2200</v>
      </c>
      <c r="E4" s="52">
        <v>2033.33</v>
      </c>
      <c r="F4" s="41">
        <v>2200</v>
      </c>
      <c r="G4" s="15">
        <f t="shared" ref="G4:G34" si="0">+(F4-E4)/E4</f>
        <v>8.1968986834404692E-2</v>
      </c>
      <c r="H4" s="4">
        <f t="shared" ref="H4:H34" si="1">+((F4-D4)/D4)</f>
        <v>0</v>
      </c>
      <c r="J4" t="s">
        <v>65</v>
      </c>
      <c r="O4" t="s">
        <v>65</v>
      </c>
    </row>
    <row r="5" spans="1:15" ht="15.75">
      <c r="A5" s="11">
        <v>2</v>
      </c>
      <c r="B5" s="12" t="s">
        <v>8</v>
      </c>
      <c r="C5" s="13" t="s">
        <v>9</v>
      </c>
      <c r="D5" s="53">
        <v>1250</v>
      </c>
      <c r="E5" s="54">
        <v>1116.67</v>
      </c>
      <c r="F5" s="51">
        <v>1321.43</v>
      </c>
      <c r="G5" s="16">
        <f t="shared" si="0"/>
        <v>0.18336661681606919</v>
      </c>
      <c r="H5" s="10">
        <f t="shared" si="1"/>
        <v>5.7144000000000049E-2</v>
      </c>
      <c r="I5" t="s">
        <v>87</v>
      </c>
      <c r="J5" t="s">
        <v>65</v>
      </c>
      <c r="K5" t="s">
        <v>65</v>
      </c>
      <c r="M5" t="s">
        <v>65</v>
      </c>
      <c r="O5" t="s">
        <v>65</v>
      </c>
    </row>
    <row r="6" spans="1:15" ht="15.75">
      <c r="A6" s="1">
        <v>3</v>
      </c>
      <c r="B6" s="2" t="s">
        <v>10</v>
      </c>
      <c r="C6" s="3" t="s">
        <v>66</v>
      </c>
      <c r="D6" s="52">
        <v>1185.71</v>
      </c>
      <c r="E6" s="52">
        <v>1050</v>
      </c>
      <c r="F6" s="41">
        <v>1258.33</v>
      </c>
      <c r="G6" s="18">
        <f t="shared" si="0"/>
        <v>0.19840952380952373</v>
      </c>
      <c r="H6" s="4">
        <f t="shared" si="1"/>
        <v>6.1246004503630644E-2</v>
      </c>
      <c r="I6" t="s">
        <v>65</v>
      </c>
      <c r="J6" t="s">
        <v>65</v>
      </c>
      <c r="K6" t="s">
        <v>65</v>
      </c>
      <c r="L6" t="s">
        <v>65</v>
      </c>
    </row>
    <row r="7" spans="1:15" ht="15.75">
      <c r="A7" s="11">
        <v>4</v>
      </c>
      <c r="B7" s="12" t="s">
        <v>67</v>
      </c>
      <c r="C7" s="13" t="s">
        <v>68</v>
      </c>
      <c r="D7" s="53">
        <v>840</v>
      </c>
      <c r="E7" s="53">
        <v>866.67</v>
      </c>
      <c r="F7" s="42">
        <v>930</v>
      </c>
      <c r="G7" s="16">
        <f t="shared" si="0"/>
        <v>7.3072795873862076E-2</v>
      </c>
      <c r="H7" s="10">
        <f t="shared" si="1"/>
        <v>0.10714285714285714</v>
      </c>
      <c r="J7" t="s">
        <v>65</v>
      </c>
      <c r="L7" t="s">
        <v>65</v>
      </c>
      <c r="M7" t="s">
        <v>65</v>
      </c>
      <c r="N7" t="s">
        <v>65</v>
      </c>
    </row>
    <row r="8" spans="1:15" ht="15.75">
      <c r="A8" s="1">
        <v>5</v>
      </c>
      <c r="B8" s="5" t="s">
        <v>12</v>
      </c>
      <c r="C8" s="6" t="s">
        <v>13</v>
      </c>
      <c r="D8" s="52">
        <v>1608.33</v>
      </c>
      <c r="E8" s="52">
        <v>1535.71</v>
      </c>
      <c r="F8" s="41">
        <v>1625</v>
      </c>
      <c r="G8" s="15">
        <f t="shared" si="0"/>
        <v>5.814248783950092E-2</v>
      </c>
      <c r="H8" s="4">
        <f t="shared" si="1"/>
        <v>1.0364788320804856E-2</v>
      </c>
      <c r="M8" t="s">
        <v>65</v>
      </c>
    </row>
    <row r="9" spans="1:15" ht="15.75">
      <c r="A9" s="11">
        <v>6</v>
      </c>
      <c r="B9" s="12" t="s">
        <v>14</v>
      </c>
      <c r="C9" s="13" t="s">
        <v>15</v>
      </c>
      <c r="D9" s="53">
        <v>783.33</v>
      </c>
      <c r="E9" s="53">
        <v>750</v>
      </c>
      <c r="F9" s="42">
        <v>728.57</v>
      </c>
      <c r="G9" s="16">
        <f t="shared" si="0"/>
        <v>-2.8573333333333267E-2</v>
      </c>
      <c r="H9" s="10">
        <f t="shared" si="1"/>
        <v>-6.9906680453959369E-2</v>
      </c>
      <c r="K9" t="s">
        <v>65</v>
      </c>
      <c r="M9" t="s">
        <v>65</v>
      </c>
      <c r="N9" t="s">
        <v>65</v>
      </c>
    </row>
    <row r="10" spans="1:15" ht="15.75">
      <c r="A10" s="1">
        <v>7</v>
      </c>
      <c r="B10" s="2" t="s">
        <v>16</v>
      </c>
      <c r="C10" s="3" t="s">
        <v>17</v>
      </c>
      <c r="D10" s="52">
        <v>1092.8599999999999</v>
      </c>
      <c r="E10" s="52">
        <v>995.83</v>
      </c>
      <c r="F10" s="41">
        <v>1103.57</v>
      </c>
      <c r="G10" s="15">
        <f t="shared" si="0"/>
        <v>0.10819115712521203</v>
      </c>
      <c r="H10" s="4">
        <f t="shared" si="1"/>
        <v>9.7999743791519836E-3</v>
      </c>
      <c r="I10" t="s">
        <v>65</v>
      </c>
    </row>
    <row r="11" spans="1:15" ht="15.75">
      <c r="A11" s="11">
        <v>8</v>
      </c>
      <c r="B11" s="12" t="s">
        <v>18</v>
      </c>
      <c r="C11" s="13" t="s">
        <v>19</v>
      </c>
      <c r="D11" s="53">
        <v>416.43</v>
      </c>
      <c r="E11" s="53">
        <v>302.14</v>
      </c>
      <c r="F11" s="42">
        <v>389.29</v>
      </c>
      <c r="G11" s="16">
        <f t="shared" si="0"/>
        <v>0.28844244390017887</v>
      </c>
      <c r="H11" s="10">
        <f t="shared" si="1"/>
        <v>-6.517301827437981E-2</v>
      </c>
    </row>
    <row r="12" spans="1:15" ht="15.75">
      <c r="A12" s="1">
        <v>9</v>
      </c>
      <c r="B12" s="2" t="s">
        <v>20</v>
      </c>
      <c r="C12" s="3" t="s">
        <v>69</v>
      </c>
      <c r="D12" s="52">
        <v>1316.67</v>
      </c>
      <c r="E12" s="52">
        <v>970</v>
      </c>
      <c r="F12" s="41">
        <v>1103.33</v>
      </c>
      <c r="G12" s="18">
        <f t="shared" si="0"/>
        <v>0.13745360824742262</v>
      </c>
      <c r="H12" s="4">
        <f t="shared" si="1"/>
        <v>-0.16202996954438101</v>
      </c>
      <c r="K12" t="s">
        <v>65</v>
      </c>
      <c r="M12" t="s">
        <v>65</v>
      </c>
      <c r="N12" t="s">
        <v>65</v>
      </c>
    </row>
    <row r="13" spans="1:15" ht="15.75">
      <c r="A13" s="11">
        <v>10</v>
      </c>
      <c r="B13" s="12" t="s">
        <v>22</v>
      </c>
      <c r="C13" s="13" t="s">
        <v>23</v>
      </c>
      <c r="D13" s="53">
        <v>685.77</v>
      </c>
      <c r="E13" s="53">
        <v>478.57</v>
      </c>
      <c r="F13" s="42">
        <v>717.86</v>
      </c>
      <c r="G13" s="16">
        <f t="shared" si="0"/>
        <v>0.50001044779238157</v>
      </c>
      <c r="H13" s="10">
        <f t="shared" si="1"/>
        <v>4.6794114644851822E-2</v>
      </c>
    </row>
    <row r="14" spans="1:15" ht="15.75">
      <c r="A14" s="1">
        <v>11</v>
      </c>
      <c r="B14" s="2" t="s">
        <v>24</v>
      </c>
      <c r="C14" s="3" t="s">
        <v>70</v>
      </c>
      <c r="D14" s="52">
        <v>750</v>
      </c>
      <c r="E14" s="52">
        <v>621.42999999999995</v>
      </c>
      <c r="F14" s="41">
        <v>887.5</v>
      </c>
      <c r="G14" s="15">
        <f t="shared" si="0"/>
        <v>0.42815763641922672</v>
      </c>
      <c r="H14" s="4">
        <f t="shared" si="1"/>
        <v>0.18333333333333332</v>
      </c>
    </row>
    <row r="15" spans="1:15" ht="15.75">
      <c r="A15" s="1">
        <v>12</v>
      </c>
      <c r="B15" s="12" t="s">
        <v>26</v>
      </c>
      <c r="C15" s="13" t="s">
        <v>27</v>
      </c>
      <c r="D15" s="53">
        <v>362.5</v>
      </c>
      <c r="E15" s="53">
        <v>305</v>
      </c>
      <c r="F15" s="42">
        <v>275</v>
      </c>
      <c r="G15" s="16">
        <f t="shared" si="0"/>
        <v>-9.8360655737704916E-2</v>
      </c>
      <c r="H15" s="10">
        <f t="shared" si="1"/>
        <v>-0.2413793103448276</v>
      </c>
    </row>
    <row r="16" spans="1:15" ht="15.75">
      <c r="A16" s="1">
        <v>13</v>
      </c>
      <c r="B16" s="2" t="s">
        <v>28</v>
      </c>
      <c r="C16" s="3" t="s">
        <v>29</v>
      </c>
      <c r="D16" s="52">
        <v>554.16999999999996</v>
      </c>
      <c r="E16" s="52">
        <v>450</v>
      </c>
      <c r="F16" s="41">
        <v>575</v>
      </c>
      <c r="G16" s="15">
        <f t="shared" si="0"/>
        <v>0.27777777777777779</v>
      </c>
      <c r="H16" s="4">
        <f t="shared" si="1"/>
        <v>3.7587743833119878E-2</v>
      </c>
      <c r="K16" t="s">
        <v>65</v>
      </c>
    </row>
    <row r="17" spans="1:17" ht="15.75">
      <c r="A17" s="11">
        <v>14</v>
      </c>
      <c r="B17" s="12" t="s">
        <v>30</v>
      </c>
      <c r="C17" s="13" t="s">
        <v>71</v>
      </c>
      <c r="D17" s="53">
        <v>500</v>
      </c>
      <c r="E17" s="53">
        <v>350</v>
      </c>
      <c r="F17" s="42">
        <v>562.5</v>
      </c>
      <c r="G17" s="16">
        <f t="shared" si="0"/>
        <v>0.6071428571428571</v>
      </c>
      <c r="H17" s="10">
        <f t="shared" si="1"/>
        <v>0.125</v>
      </c>
      <c r="K17" t="s">
        <v>65</v>
      </c>
    </row>
    <row r="18" spans="1:17" ht="15.75">
      <c r="A18" s="1">
        <v>15</v>
      </c>
      <c r="B18" s="5" t="s">
        <v>32</v>
      </c>
      <c r="C18" s="3" t="s">
        <v>72</v>
      </c>
      <c r="D18" s="52">
        <v>1441.67</v>
      </c>
      <c r="E18" s="52">
        <v>1285.71</v>
      </c>
      <c r="F18" s="41">
        <v>1278.57</v>
      </c>
      <c r="G18" s="15">
        <f t="shared" si="0"/>
        <v>-5.553351844506226E-3</v>
      </c>
      <c r="H18" s="4">
        <f t="shared" si="1"/>
        <v>-0.11313268639841303</v>
      </c>
    </row>
    <row r="19" spans="1:17" ht="15.75">
      <c r="A19" s="11">
        <v>16</v>
      </c>
      <c r="B19" s="12" t="s">
        <v>34</v>
      </c>
      <c r="C19" s="13" t="s">
        <v>35</v>
      </c>
      <c r="D19" s="53">
        <v>2057.14</v>
      </c>
      <c r="E19" s="53">
        <v>1928.57</v>
      </c>
      <c r="F19" s="42">
        <v>1785.71</v>
      </c>
      <c r="G19" s="16">
        <f t="shared" si="0"/>
        <v>-7.4075610426378044E-2</v>
      </c>
      <c r="H19" s="10">
        <f t="shared" si="1"/>
        <v>-0.13194532214628069</v>
      </c>
      <c r="J19" t="s">
        <v>65</v>
      </c>
    </row>
    <row r="20" spans="1:17" ht="15.75">
      <c r="A20" s="1">
        <v>17</v>
      </c>
      <c r="B20" s="5" t="s">
        <v>36</v>
      </c>
      <c r="C20" s="3" t="s">
        <v>73</v>
      </c>
      <c r="D20" s="52">
        <v>825</v>
      </c>
      <c r="E20" s="52">
        <v>720</v>
      </c>
      <c r="F20" s="41">
        <v>945</v>
      </c>
      <c r="G20" s="15">
        <f t="shared" si="0"/>
        <v>0.3125</v>
      </c>
      <c r="H20" s="4">
        <f t="shared" si="1"/>
        <v>0.14545454545454545</v>
      </c>
    </row>
    <row r="21" spans="1:17" ht="15.75">
      <c r="A21" s="11">
        <v>18</v>
      </c>
      <c r="B21" s="12" t="s">
        <v>38</v>
      </c>
      <c r="C21" s="13" t="s">
        <v>39</v>
      </c>
      <c r="D21" s="53">
        <v>878.57</v>
      </c>
      <c r="E21" s="53">
        <v>855</v>
      </c>
      <c r="F21" s="42">
        <v>1012.5</v>
      </c>
      <c r="G21" s="16">
        <f t="shared" si="0"/>
        <v>0.18421052631578946</v>
      </c>
      <c r="H21" s="10">
        <f t="shared" si="1"/>
        <v>0.15244089827788332</v>
      </c>
      <c r="K21" t="s">
        <v>65</v>
      </c>
    </row>
    <row r="22" spans="1:17" ht="15.75">
      <c r="A22" s="1">
        <v>19</v>
      </c>
      <c r="B22" s="5" t="s">
        <v>40</v>
      </c>
      <c r="C22" s="3" t="s">
        <v>74</v>
      </c>
      <c r="D22" s="52">
        <v>1160</v>
      </c>
      <c r="E22" s="52">
        <v>1050</v>
      </c>
      <c r="F22" s="41">
        <v>1400</v>
      </c>
      <c r="G22" s="15">
        <f t="shared" si="0"/>
        <v>0.33333333333333331</v>
      </c>
      <c r="H22" s="4">
        <f t="shared" si="1"/>
        <v>0.20689655172413793</v>
      </c>
    </row>
    <row r="23" spans="1:17" ht="15.75">
      <c r="A23" s="11">
        <v>20</v>
      </c>
      <c r="B23" s="12" t="s">
        <v>41</v>
      </c>
      <c r="C23" s="14" t="s">
        <v>42</v>
      </c>
      <c r="D23" s="53">
        <v>750</v>
      </c>
      <c r="E23" s="53">
        <v>537.5</v>
      </c>
      <c r="F23" s="42">
        <v>782.14</v>
      </c>
      <c r="G23" s="16">
        <f t="shared" si="0"/>
        <v>0.45514418604651158</v>
      </c>
      <c r="H23" s="10">
        <f t="shared" si="1"/>
        <v>4.2853333333333313E-2</v>
      </c>
      <c r="L23" t="s">
        <v>65</v>
      </c>
    </row>
    <row r="24" spans="1:17" ht="17.25" customHeight="1">
      <c r="A24" s="1">
        <v>21</v>
      </c>
      <c r="B24" s="5" t="s">
        <v>43</v>
      </c>
      <c r="C24" s="3" t="s">
        <v>75</v>
      </c>
      <c r="D24" s="52">
        <v>1125</v>
      </c>
      <c r="E24" s="52">
        <v>835</v>
      </c>
      <c r="F24" s="41">
        <v>933.33</v>
      </c>
      <c r="G24" s="15">
        <f t="shared" si="0"/>
        <v>0.11776047904191622</v>
      </c>
      <c r="H24" s="4">
        <f t="shared" si="1"/>
        <v>-0.17037333333333329</v>
      </c>
      <c r="J24" t="s">
        <v>65</v>
      </c>
      <c r="M24" t="s">
        <v>65</v>
      </c>
    </row>
    <row r="25" spans="1:17" ht="15.75">
      <c r="A25" s="11">
        <v>22</v>
      </c>
      <c r="B25" s="12" t="s">
        <v>45</v>
      </c>
      <c r="C25" s="13" t="s">
        <v>46</v>
      </c>
      <c r="D25" s="53">
        <v>895.86</v>
      </c>
      <c r="E25" s="53">
        <v>857.14</v>
      </c>
      <c r="F25" s="42">
        <v>1133.33</v>
      </c>
      <c r="G25" s="16">
        <f t="shared" si="0"/>
        <v>0.32222274074246909</v>
      </c>
      <c r="H25" s="10">
        <f t="shared" si="1"/>
        <v>0.26507490009599705</v>
      </c>
    </row>
    <row r="26" spans="1:17" ht="15.75">
      <c r="A26" s="1">
        <v>23</v>
      </c>
      <c r="B26" s="5" t="s">
        <v>47</v>
      </c>
      <c r="C26" s="3" t="s">
        <v>76</v>
      </c>
      <c r="D26" s="52">
        <v>1260</v>
      </c>
      <c r="E26" s="52">
        <v>1371.43</v>
      </c>
      <c r="F26" s="41">
        <v>1446.67</v>
      </c>
      <c r="G26" s="19">
        <f t="shared" si="0"/>
        <v>5.4862442851622034E-2</v>
      </c>
      <c r="H26" s="20">
        <f t="shared" si="1"/>
        <v>0.1481507936507937</v>
      </c>
      <c r="J26" t="s">
        <v>65</v>
      </c>
      <c r="K26" t="s">
        <v>65</v>
      </c>
    </row>
    <row r="27" spans="1:17" ht="15.75">
      <c r="A27" s="11">
        <v>24</v>
      </c>
      <c r="B27" s="12" t="s">
        <v>49</v>
      </c>
      <c r="C27" s="13" t="s">
        <v>77</v>
      </c>
      <c r="D27" s="53">
        <v>1116.67</v>
      </c>
      <c r="E27" s="53">
        <v>1140</v>
      </c>
      <c r="F27" s="42">
        <v>1291.67</v>
      </c>
      <c r="G27" s="16">
        <f t="shared" si="0"/>
        <v>0.13304385964912288</v>
      </c>
      <c r="H27" s="10">
        <f t="shared" si="1"/>
        <v>0.15671595010164147</v>
      </c>
      <c r="K27" t="s">
        <v>65</v>
      </c>
    </row>
    <row r="28" spans="1:17" ht="15.75">
      <c r="A28" s="1">
        <v>25</v>
      </c>
      <c r="B28" s="5" t="s">
        <v>51</v>
      </c>
      <c r="C28" s="3" t="s">
        <v>78</v>
      </c>
      <c r="D28" s="52">
        <v>950</v>
      </c>
      <c r="E28" s="52">
        <v>675</v>
      </c>
      <c r="F28" s="41">
        <v>702.86</v>
      </c>
      <c r="G28" s="15">
        <f t="shared" si="0"/>
        <v>4.1274074074074095E-2</v>
      </c>
      <c r="H28" s="4">
        <f t="shared" si="1"/>
        <v>-0.26014736842105263</v>
      </c>
      <c r="K28" t="s">
        <v>65</v>
      </c>
    </row>
    <row r="29" spans="1:17" ht="15.75">
      <c r="A29" s="11">
        <v>26</v>
      </c>
      <c r="B29" s="12" t="s">
        <v>51</v>
      </c>
      <c r="C29" s="13" t="s">
        <v>79</v>
      </c>
      <c r="D29" s="53">
        <v>783.33</v>
      </c>
      <c r="E29" s="53">
        <v>582.14</v>
      </c>
      <c r="F29" s="42">
        <v>578.29999999999995</v>
      </c>
      <c r="G29" s="16">
        <f t="shared" si="0"/>
        <v>-6.5963513931357265E-3</v>
      </c>
      <c r="H29" s="10">
        <f t="shared" si="1"/>
        <v>-0.26174153932569938</v>
      </c>
    </row>
    <row r="30" spans="1:17" ht="15.75">
      <c r="A30" s="1">
        <v>27</v>
      </c>
      <c r="B30" s="5" t="s">
        <v>53</v>
      </c>
      <c r="C30" s="3" t="s">
        <v>80</v>
      </c>
      <c r="D30" s="52">
        <v>735.77</v>
      </c>
      <c r="E30" s="52">
        <v>682.14</v>
      </c>
      <c r="F30" s="41">
        <v>725</v>
      </c>
      <c r="G30" s="15">
        <f t="shared" si="0"/>
        <v>6.2831676781892304E-2</v>
      </c>
      <c r="H30" s="4">
        <f t="shared" si="1"/>
        <v>-1.4637726463432843E-2</v>
      </c>
    </row>
    <row r="31" spans="1:17" ht="15.75">
      <c r="A31" s="11">
        <v>28</v>
      </c>
      <c r="B31" s="12" t="s">
        <v>55</v>
      </c>
      <c r="C31" s="13" t="s">
        <v>81</v>
      </c>
      <c r="D31" s="53">
        <v>890</v>
      </c>
      <c r="E31" s="53">
        <v>781.25</v>
      </c>
      <c r="F31" s="42">
        <v>1080</v>
      </c>
      <c r="G31" s="16">
        <f t="shared" si="0"/>
        <v>0.38240000000000002</v>
      </c>
      <c r="H31" s="4">
        <f t="shared" si="1"/>
        <v>0.21348314606741572</v>
      </c>
      <c r="K31" t="s">
        <v>65</v>
      </c>
      <c r="Q31" t="s">
        <v>65</v>
      </c>
    </row>
    <row r="32" spans="1:17" ht="15.75">
      <c r="A32" s="1">
        <v>29</v>
      </c>
      <c r="B32" s="5" t="s">
        <v>57</v>
      </c>
      <c r="C32" s="3" t="s">
        <v>58</v>
      </c>
      <c r="D32" s="52">
        <v>269.29000000000002</v>
      </c>
      <c r="E32" s="52">
        <v>217.14</v>
      </c>
      <c r="F32" s="41">
        <v>249.17</v>
      </c>
      <c r="G32" s="15">
        <f t="shared" si="0"/>
        <v>0.14750851984894539</v>
      </c>
      <c r="H32" s="4">
        <f t="shared" si="1"/>
        <v>-7.4714991273348547E-2</v>
      </c>
      <c r="N32" t="s">
        <v>65</v>
      </c>
    </row>
    <row r="33" spans="1:12" ht="15.75">
      <c r="A33" s="11">
        <v>30</v>
      </c>
      <c r="B33" s="12" t="s">
        <v>59</v>
      </c>
      <c r="C33" s="13" t="s">
        <v>82</v>
      </c>
      <c r="D33" s="53">
        <v>1658.3</v>
      </c>
      <c r="E33" s="53">
        <v>1414.29</v>
      </c>
      <c r="F33" s="42">
        <v>1671.43</v>
      </c>
      <c r="G33" s="16">
        <f t="shared" si="0"/>
        <v>0.18181561065976576</v>
      </c>
      <c r="H33" s="10">
        <f t="shared" si="1"/>
        <v>7.9177470903938427E-3</v>
      </c>
    </row>
    <row r="34" spans="1:12" ht="15.75">
      <c r="A34" s="1">
        <v>31</v>
      </c>
      <c r="B34" s="5" t="s">
        <v>83</v>
      </c>
      <c r="C34" s="3" t="s">
        <v>84</v>
      </c>
      <c r="D34" s="52">
        <v>1766.67</v>
      </c>
      <c r="E34" s="52">
        <v>2121.4299999999998</v>
      </c>
      <c r="F34" s="41">
        <v>2200</v>
      </c>
      <c r="G34" s="18">
        <f t="shared" si="0"/>
        <v>3.7036338696068295E-2</v>
      </c>
      <c r="H34" s="4">
        <f t="shared" si="1"/>
        <v>0.24528066928175601</v>
      </c>
      <c r="L34" t="s">
        <v>65</v>
      </c>
    </row>
    <row r="35" spans="1:12" ht="15.75">
      <c r="A35" s="11">
        <v>32</v>
      </c>
      <c r="B35" s="12" t="s">
        <v>62</v>
      </c>
      <c r="C35" s="13" t="s">
        <v>85</v>
      </c>
      <c r="D35" s="53">
        <v>550</v>
      </c>
      <c r="E35" s="53" t="s">
        <v>65</v>
      </c>
      <c r="F35" s="42"/>
      <c r="G35" s="16"/>
      <c r="H35" s="10"/>
    </row>
    <row r="36" spans="1:12" ht="15.75">
      <c r="A36" s="7" t="s">
        <v>86</v>
      </c>
      <c r="B36" s="7"/>
      <c r="C36" s="7"/>
      <c r="D36" s="7"/>
      <c r="F36" s="50"/>
      <c r="G36" s="8"/>
      <c r="H36" s="8"/>
    </row>
  </sheetData>
  <mergeCells count="5">
    <mergeCell ref="A1:H1"/>
    <mergeCell ref="A2:C2"/>
    <mergeCell ref="G2:H2"/>
    <mergeCell ref="A3:B3"/>
    <mergeCell ref="E2:F2"/>
  </mergeCells>
  <phoneticPr fontId="31" type="noConversion"/>
  <pageMargins left="0.2" right="0.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F918D-FA8B-4419-BA4C-335EAA033BC5}">
  <dimension ref="A1:M1982"/>
  <sheetViews>
    <sheetView workbookViewId="0">
      <selection activeCell="J8" sqref="J8"/>
    </sheetView>
  </sheetViews>
  <sheetFormatPr defaultRowHeight="15"/>
  <cols>
    <col min="1" max="1" width="3.7109375" customWidth="1"/>
    <col min="2" max="2" width="15.28515625" customWidth="1"/>
    <col min="3" max="3" width="18.5703125" customWidth="1"/>
    <col min="4" max="4" width="11.5703125" customWidth="1"/>
    <col min="5" max="5" width="12" customWidth="1"/>
    <col min="6" max="6" width="11.85546875" customWidth="1"/>
    <col min="7" max="7" width="10.28515625" customWidth="1"/>
    <col min="8" max="8" width="10" customWidth="1"/>
  </cols>
  <sheetData>
    <row r="1" spans="1:13" ht="17.25" thickBot="1">
      <c r="A1" s="63" t="s">
        <v>0</v>
      </c>
      <c r="B1" s="64"/>
      <c r="C1" s="64"/>
      <c r="D1" s="64"/>
      <c r="E1" s="64"/>
      <c r="F1" s="64"/>
      <c r="G1" s="64"/>
      <c r="H1" s="64"/>
    </row>
    <row r="2" spans="1:13" ht="51" customHeight="1">
      <c r="A2" s="65" t="s">
        <v>1</v>
      </c>
      <c r="B2" s="66"/>
      <c r="C2" s="67"/>
      <c r="D2" s="44">
        <v>2022</v>
      </c>
      <c r="E2" s="45">
        <v>2023</v>
      </c>
      <c r="F2" s="43">
        <v>2023</v>
      </c>
      <c r="G2" s="68" t="s">
        <v>95</v>
      </c>
      <c r="H2" s="69"/>
    </row>
    <row r="3" spans="1:13" ht="57">
      <c r="A3" s="70" t="s">
        <v>2</v>
      </c>
      <c r="B3" s="71"/>
      <c r="C3" s="27" t="s">
        <v>3</v>
      </c>
      <c r="D3" s="28" t="s">
        <v>98</v>
      </c>
      <c r="E3" s="28" t="s">
        <v>97</v>
      </c>
      <c r="F3" s="28" t="s">
        <v>96</v>
      </c>
      <c r="G3" s="28" t="s">
        <v>4</v>
      </c>
      <c r="H3" s="28" t="s">
        <v>5</v>
      </c>
    </row>
    <row r="4" spans="1:13" ht="15.75">
      <c r="A4" s="24">
        <v>1</v>
      </c>
      <c r="B4" s="26" t="s">
        <v>6</v>
      </c>
      <c r="C4" s="25" t="s">
        <v>7</v>
      </c>
      <c r="D4" s="36">
        <v>3600</v>
      </c>
      <c r="E4" s="36">
        <v>3574</v>
      </c>
      <c r="F4" s="34">
        <v>3993</v>
      </c>
      <c r="G4" s="38">
        <f t="shared" ref="G4:G32" si="0">(F4-E4)/E4</f>
        <v>0.11723559037493005</v>
      </c>
      <c r="H4" s="38">
        <f t="shared" ref="H4:H32" si="1">+(F4-D4)/D4</f>
        <v>0.10916666666666666</v>
      </c>
    </row>
    <row r="5" spans="1:13" ht="15.75">
      <c r="A5" s="21">
        <v>2</v>
      </c>
      <c r="B5" s="22" t="s">
        <v>8</v>
      </c>
      <c r="C5" s="23" t="s">
        <v>9</v>
      </c>
      <c r="D5" s="37">
        <v>2370</v>
      </c>
      <c r="E5" s="37">
        <v>2458</v>
      </c>
      <c r="F5" s="39">
        <v>2530</v>
      </c>
      <c r="G5" s="40">
        <f t="shared" si="0"/>
        <v>2.9292107404393815E-2</v>
      </c>
      <c r="H5" s="40">
        <f t="shared" si="1"/>
        <v>6.7510548523206745E-2</v>
      </c>
      <c r="J5" t="s">
        <v>65</v>
      </c>
      <c r="M5" t="s">
        <v>65</v>
      </c>
    </row>
    <row r="6" spans="1:13" ht="15.75">
      <c r="A6" s="24">
        <v>3</v>
      </c>
      <c r="B6" s="26" t="s">
        <v>10</v>
      </c>
      <c r="C6" s="25" t="s">
        <v>11</v>
      </c>
      <c r="D6" s="36">
        <v>2240</v>
      </c>
      <c r="E6" s="36">
        <v>2040</v>
      </c>
      <c r="F6" s="34">
        <v>2210</v>
      </c>
      <c r="G6" s="38">
        <f t="shared" si="0"/>
        <v>8.3333333333333329E-2</v>
      </c>
      <c r="H6" s="38">
        <f t="shared" si="1"/>
        <v>-1.3392857142857142E-2</v>
      </c>
    </row>
    <row r="7" spans="1:13" ht="15.75">
      <c r="A7" s="21">
        <v>4</v>
      </c>
      <c r="B7" s="22" t="s">
        <v>12</v>
      </c>
      <c r="C7" s="23" t="s">
        <v>13</v>
      </c>
      <c r="D7" s="37">
        <v>2756</v>
      </c>
      <c r="E7" s="37">
        <v>2597</v>
      </c>
      <c r="F7" s="39">
        <v>2635</v>
      </c>
      <c r="G7" s="40">
        <f t="shared" si="0"/>
        <v>1.4632268001540239E-2</v>
      </c>
      <c r="H7" s="40">
        <f t="shared" si="1"/>
        <v>-4.3904208998548619E-2</v>
      </c>
    </row>
    <row r="8" spans="1:13" ht="15.75">
      <c r="A8" s="24">
        <v>5</v>
      </c>
      <c r="B8" s="26" t="s">
        <v>14</v>
      </c>
      <c r="C8" s="25" t="s">
        <v>15</v>
      </c>
      <c r="D8" s="36">
        <v>1335</v>
      </c>
      <c r="E8" s="36">
        <v>1150</v>
      </c>
      <c r="F8" s="34">
        <v>1252</v>
      </c>
      <c r="G8" s="38">
        <f t="shared" si="0"/>
        <v>8.8695652173913037E-2</v>
      </c>
      <c r="H8" s="38">
        <f t="shared" si="1"/>
        <v>-6.2172284644194754E-2</v>
      </c>
    </row>
    <row r="9" spans="1:13" ht="15.75">
      <c r="A9" s="21">
        <v>6</v>
      </c>
      <c r="B9" s="22" t="s">
        <v>16</v>
      </c>
      <c r="C9" s="23" t="s">
        <v>17</v>
      </c>
      <c r="D9" s="37">
        <v>2216</v>
      </c>
      <c r="E9" s="37">
        <v>1874</v>
      </c>
      <c r="F9" s="39">
        <v>2090</v>
      </c>
      <c r="G9" s="40">
        <f t="shared" si="0"/>
        <v>0.1152614727854856</v>
      </c>
      <c r="H9" s="40">
        <f t="shared" si="1"/>
        <v>-5.6859205776173288E-2</v>
      </c>
    </row>
    <row r="10" spans="1:13" ht="15.75">
      <c r="A10" s="24">
        <v>7</v>
      </c>
      <c r="B10" s="26" t="s">
        <v>18</v>
      </c>
      <c r="C10" s="25" t="s">
        <v>19</v>
      </c>
      <c r="D10" s="36">
        <v>626.66666666666663</v>
      </c>
      <c r="E10" s="36">
        <v>533.33000000000004</v>
      </c>
      <c r="F10" s="34">
        <v>590</v>
      </c>
      <c r="G10" s="38">
        <f t="shared" si="0"/>
        <v>0.10625691410571307</v>
      </c>
      <c r="H10" s="38">
        <f t="shared" si="1"/>
        <v>-5.8510638297872286E-2</v>
      </c>
    </row>
    <row r="11" spans="1:13" ht="15.75">
      <c r="A11" s="21">
        <v>8</v>
      </c>
      <c r="B11" s="22" t="s">
        <v>20</v>
      </c>
      <c r="C11" s="23" t="s">
        <v>21</v>
      </c>
      <c r="D11" s="37">
        <v>1940</v>
      </c>
      <c r="E11" s="37">
        <v>1733.33</v>
      </c>
      <c r="F11" s="39">
        <v>1753</v>
      </c>
      <c r="G11" s="40">
        <f t="shared" si="0"/>
        <v>1.1348098746343785E-2</v>
      </c>
      <c r="H11" s="40">
        <f t="shared" si="1"/>
        <v>-9.6391752577319592E-2</v>
      </c>
    </row>
    <row r="12" spans="1:13" ht="15.75">
      <c r="A12" s="24">
        <v>9</v>
      </c>
      <c r="B12" s="26" t="s">
        <v>22</v>
      </c>
      <c r="C12" s="25" t="s">
        <v>23</v>
      </c>
      <c r="D12" s="36">
        <v>902</v>
      </c>
      <c r="E12" s="36">
        <v>807.5</v>
      </c>
      <c r="F12" s="34">
        <v>940</v>
      </c>
      <c r="G12" s="38">
        <f t="shared" si="0"/>
        <v>0.16408668730650156</v>
      </c>
      <c r="H12" s="38">
        <f t="shared" si="1"/>
        <v>4.2128603104212861E-2</v>
      </c>
    </row>
    <row r="13" spans="1:13" ht="15.75">
      <c r="A13" s="21">
        <v>10</v>
      </c>
      <c r="B13" s="22" t="s">
        <v>24</v>
      </c>
      <c r="C13" s="23" t="s">
        <v>25</v>
      </c>
      <c r="D13" s="37">
        <v>988</v>
      </c>
      <c r="E13" s="37">
        <v>947.5</v>
      </c>
      <c r="F13" s="39">
        <v>1073</v>
      </c>
      <c r="G13" s="40">
        <f t="shared" si="0"/>
        <v>0.1324538258575198</v>
      </c>
      <c r="H13" s="40" t="s">
        <v>65</v>
      </c>
    </row>
    <row r="14" spans="1:13" ht="15.75">
      <c r="A14" s="24">
        <v>11</v>
      </c>
      <c r="B14" s="26" t="s">
        <v>26</v>
      </c>
      <c r="C14" s="25" t="s">
        <v>27</v>
      </c>
      <c r="D14" s="36"/>
      <c r="E14" s="36">
        <v>630</v>
      </c>
      <c r="F14" s="34"/>
      <c r="G14" s="38"/>
      <c r="H14" s="38"/>
    </row>
    <row r="15" spans="1:13" ht="15.75">
      <c r="A15" s="21">
        <v>12</v>
      </c>
      <c r="B15" s="22" t="s">
        <v>28</v>
      </c>
      <c r="C15" s="23" t="s">
        <v>29</v>
      </c>
      <c r="D15" s="37"/>
      <c r="E15" s="37"/>
      <c r="F15" s="39"/>
      <c r="G15" s="40"/>
      <c r="H15" s="40"/>
    </row>
    <row r="16" spans="1:13" ht="15.75">
      <c r="A16" s="24">
        <v>13</v>
      </c>
      <c r="B16" s="26" t="s">
        <v>30</v>
      </c>
      <c r="C16" s="25" t="s">
        <v>31</v>
      </c>
      <c r="D16" s="36">
        <v>700</v>
      </c>
      <c r="E16" s="36">
        <v>690</v>
      </c>
      <c r="F16" s="34">
        <v>820</v>
      </c>
      <c r="G16" s="38">
        <f t="shared" si="0"/>
        <v>0.18840579710144928</v>
      </c>
      <c r="H16" s="38">
        <f t="shared" si="1"/>
        <v>0.17142857142857143</v>
      </c>
    </row>
    <row r="17" spans="1:8" ht="15.75">
      <c r="A17" s="21">
        <v>14</v>
      </c>
      <c r="B17" s="29" t="s">
        <v>32</v>
      </c>
      <c r="C17" s="23" t="s">
        <v>33</v>
      </c>
      <c r="D17" s="37">
        <v>1820</v>
      </c>
      <c r="E17" s="37">
        <v>1784</v>
      </c>
      <c r="F17" s="39">
        <v>1722</v>
      </c>
      <c r="G17" s="40">
        <f t="shared" si="0"/>
        <v>-3.4753363228699555E-2</v>
      </c>
      <c r="H17" s="40">
        <f t="shared" si="1"/>
        <v>-5.3846153846153849E-2</v>
      </c>
    </row>
    <row r="18" spans="1:8" ht="15.75">
      <c r="A18" s="24">
        <v>15</v>
      </c>
      <c r="B18" s="26" t="s">
        <v>34</v>
      </c>
      <c r="C18" s="25" t="s">
        <v>35</v>
      </c>
      <c r="D18" s="36">
        <v>3390</v>
      </c>
      <c r="E18" s="36">
        <v>2960</v>
      </c>
      <c r="F18" s="34">
        <v>3058</v>
      </c>
      <c r="G18" s="38">
        <f t="shared" si="0"/>
        <v>3.310810810810811E-2</v>
      </c>
      <c r="H18" s="38">
        <f t="shared" si="1"/>
        <v>-9.7935103244837757E-2</v>
      </c>
    </row>
    <row r="19" spans="1:8" ht="15.75">
      <c r="A19" s="21">
        <v>16</v>
      </c>
      <c r="B19" s="22" t="s">
        <v>36</v>
      </c>
      <c r="C19" s="23" t="s">
        <v>37</v>
      </c>
      <c r="D19" s="37">
        <v>1080</v>
      </c>
      <c r="E19" s="37">
        <v>1070</v>
      </c>
      <c r="F19" s="39">
        <v>1140</v>
      </c>
      <c r="G19" s="40">
        <f t="shared" si="0"/>
        <v>6.5420560747663545E-2</v>
      </c>
      <c r="H19" s="40">
        <f t="shared" si="1"/>
        <v>5.5555555555555552E-2</v>
      </c>
    </row>
    <row r="20" spans="1:8" ht="15.75">
      <c r="A20" s="24">
        <v>17</v>
      </c>
      <c r="B20" s="26" t="s">
        <v>38</v>
      </c>
      <c r="C20" s="25" t="s">
        <v>39</v>
      </c>
      <c r="D20" s="36">
        <v>1090</v>
      </c>
      <c r="E20" s="36">
        <v>1150</v>
      </c>
      <c r="F20" s="34">
        <v>1207</v>
      </c>
      <c r="G20" s="38">
        <f t="shared" si="0"/>
        <v>4.9565217391304345E-2</v>
      </c>
      <c r="H20" s="38">
        <f t="shared" si="1"/>
        <v>0.10733944954128441</v>
      </c>
    </row>
    <row r="21" spans="1:8" ht="15.75">
      <c r="A21" s="21">
        <v>18</v>
      </c>
      <c r="B21" s="22" t="s">
        <v>40</v>
      </c>
      <c r="C21" s="30" t="s">
        <v>74</v>
      </c>
      <c r="D21" s="37"/>
      <c r="E21" s="37">
        <v>1780</v>
      </c>
      <c r="F21" s="39">
        <v>1960</v>
      </c>
      <c r="G21" s="40">
        <f t="shared" si="0"/>
        <v>0.10112359550561797</v>
      </c>
      <c r="H21" s="38" t="e">
        <f t="shared" si="1"/>
        <v>#DIV/0!</v>
      </c>
    </row>
    <row r="22" spans="1:8" ht="15.75">
      <c r="A22" s="24">
        <v>19</v>
      </c>
      <c r="B22" s="26" t="s">
        <v>41</v>
      </c>
      <c r="C22" s="25" t="s">
        <v>42</v>
      </c>
      <c r="D22" s="36">
        <v>1013.33</v>
      </c>
      <c r="E22" s="36">
        <v>866.67</v>
      </c>
      <c r="F22" s="34">
        <v>1000</v>
      </c>
      <c r="G22" s="38">
        <f t="shared" si="0"/>
        <v>0.15384171599340007</v>
      </c>
      <c r="H22" s="38">
        <f t="shared" si="1"/>
        <v>-1.3154648535028115E-2</v>
      </c>
    </row>
    <row r="23" spans="1:8" ht="15.75">
      <c r="A23" s="21">
        <v>20</v>
      </c>
      <c r="B23" s="22" t="s">
        <v>43</v>
      </c>
      <c r="C23" s="23" t="s">
        <v>44</v>
      </c>
      <c r="D23" s="37">
        <v>1410</v>
      </c>
      <c r="E23" s="37">
        <v>1093.33</v>
      </c>
      <c r="F23" s="39">
        <v>1180</v>
      </c>
      <c r="G23" s="40">
        <f t="shared" si="0"/>
        <v>7.9271583145070643E-2</v>
      </c>
      <c r="H23" s="40">
        <f t="shared" si="1"/>
        <v>-0.16312056737588654</v>
      </c>
    </row>
    <row r="24" spans="1:8" ht="15.75">
      <c r="A24" s="24">
        <v>21</v>
      </c>
      <c r="B24" s="26" t="s">
        <v>45</v>
      </c>
      <c r="C24" s="25" t="s">
        <v>46</v>
      </c>
      <c r="D24" s="36">
        <v>970</v>
      </c>
      <c r="E24" s="36"/>
      <c r="F24" s="34"/>
      <c r="G24" s="38"/>
      <c r="H24" s="38"/>
    </row>
    <row r="25" spans="1:8" ht="15.75">
      <c r="A25" s="21">
        <v>22</v>
      </c>
      <c r="B25" s="22" t="s">
        <v>47</v>
      </c>
      <c r="C25" s="23" t="s">
        <v>48</v>
      </c>
      <c r="D25" s="37">
        <v>1540</v>
      </c>
      <c r="E25" s="37">
        <v>1706.67</v>
      </c>
      <c r="F25" s="39">
        <v>1720</v>
      </c>
      <c r="G25" s="40">
        <f t="shared" si="0"/>
        <v>7.8105316200553863E-3</v>
      </c>
      <c r="H25" s="40">
        <f t="shared" si="1"/>
        <v>0.11688311688311688</v>
      </c>
    </row>
    <row r="26" spans="1:8" ht="15.75">
      <c r="A26" s="24">
        <v>23</v>
      </c>
      <c r="B26" s="26" t="s">
        <v>49</v>
      </c>
      <c r="C26" s="25" t="s">
        <v>50</v>
      </c>
      <c r="D26" s="36">
        <v>2260</v>
      </c>
      <c r="E26" s="36">
        <v>2060</v>
      </c>
      <c r="F26" s="34">
        <v>2302.5</v>
      </c>
      <c r="G26" s="38">
        <f t="shared" si="0"/>
        <v>0.11771844660194175</v>
      </c>
      <c r="H26" s="38">
        <f t="shared" si="1"/>
        <v>1.8805309734513276E-2</v>
      </c>
    </row>
    <row r="27" spans="1:8" ht="15.75">
      <c r="A27" s="21">
        <v>24</v>
      </c>
      <c r="B27" s="22" t="s">
        <v>51</v>
      </c>
      <c r="C27" s="23" t="s">
        <v>52</v>
      </c>
      <c r="D27" s="37">
        <v>1067.5</v>
      </c>
      <c r="E27" s="37">
        <v>891.67</v>
      </c>
      <c r="F27" s="39">
        <v>942</v>
      </c>
      <c r="G27" s="40">
        <f t="shared" si="0"/>
        <v>5.6444648805051248E-2</v>
      </c>
      <c r="H27" s="40">
        <f t="shared" si="1"/>
        <v>-0.11756440281030445</v>
      </c>
    </row>
    <row r="28" spans="1:8" ht="15.75">
      <c r="A28" s="24">
        <v>25</v>
      </c>
      <c r="B28" s="26" t="s">
        <v>53</v>
      </c>
      <c r="C28" s="25" t="s">
        <v>54</v>
      </c>
      <c r="D28" s="36">
        <v>1180</v>
      </c>
      <c r="E28" s="36">
        <v>1024</v>
      </c>
      <c r="F28" s="34">
        <v>1120</v>
      </c>
      <c r="G28" s="38">
        <f t="shared" si="0"/>
        <v>9.375E-2</v>
      </c>
      <c r="H28" s="38">
        <f t="shared" si="1"/>
        <v>-5.0847457627118647E-2</v>
      </c>
    </row>
    <row r="29" spans="1:8" ht="15.75">
      <c r="A29" s="21">
        <v>26</v>
      </c>
      <c r="B29" s="22" t="s">
        <v>55</v>
      </c>
      <c r="C29" s="23" t="s">
        <v>56</v>
      </c>
      <c r="D29" s="37">
        <v>1170</v>
      </c>
      <c r="E29" s="37">
        <v>1006.673</v>
      </c>
      <c r="F29" s="39">
        <v>1290</v>
      </c>
      <c r="G29" s="40">
        <f t="shared" si="0"/>
        <v>0.28144889154670882</v>
      </c>
      <c r="H29" s="40">
        <f t="shared" si="1"/>
        <v>0.10256410256410256</v>
      </c>
    </row>
    <row r="30" spans="1:8" ht="15.75">
      <c r="A30" s="24">
        <v>27</v>
      </c>
      <c r="B30" s="26" t="s">
        <v>57</v>
      </c>
      <c r="C30" s="25" t="s">
        <v>58</v>
      </c>
      <c r="D30" s="36">
        <v>400</v>
      </c>
      <c r="E30" s="36">
        <v>340</v>
      </c>
      <c r="F30" s="34">
        <v>410</v>
      </c>
      <c r="G30" s="38">
        <f t="shared" si="0"/>
        <v>0.20588235294117646</v>
      </c>
      <c r="H30" s="38">
        <f t="shared" si="1"/>
        <v>2.5000000000000001E-2</v>
      </c>
    </row>
    <row r="31" spans="1:8" ht="15.75">
      <c r="A31" s="21">
        <v>28</v>
      </c>
      <c r="B31" s="22" t="s">
        <v>59</v>
      </c>
      <c r="C31" s="23" t="s">
        <v>60</v>
      </c>
      <c r="D31" s="37">
        <v>2393.33</v>
      </c>
      <c r="E31" s="37">
        <v>2026.67</v>
      </c>
      <c r="F31" s="39">
        <v>2065</v>
      </c>
      <c r="G31" s="40">
        <f t="shared" si="0"/>
        <v>1.8912797840792989E-2</v>
      </c>
      <c r="H31" s="40">
        <f t="shared" si="1"/>
        <v>-0.13718542783485768</v>
      </c>
    </row>
    <row r="32" spans="1:8" ht="15.75">
      <c r="A32" s="24">
        <v>29</v>
      </c>
      <c r="B32" s="26" t="s">
        <v>61</v>
      </c>
      <c r="C32" s="25" t="s">
        <v>84</v>
      </c>
      <c r="D32" s="36">
        <v>2506.66</v>
      </c>
      <c r="E32" s="36">
        <v>2800</v>
      </c>
      <c r="F32" s="34">
        <v>2880</v>
      </c>
      <c r="G32" s="38">
        <f t="shared" si="0"/>
        <v>2.8571428571428571E-2</v>
      </c>
      <c r="H32" s="38">
        <f t="shared" si="1"/>
        <v>0.1489392259021966</v>
      </c>
    </row>
    <row r="33" spans="1:8" ht="16.5" thickBot="1">
      <c r="A33" s="31">
        <v>30</v>
      </c>
      <c r="B33" s="32" t="s">
        <v>62</v>
      </c>
      <c r="C33" s="33" t="s">
        <v>63</v>
      </c>
      <c r="D33" s="37">
        <v>1080</v>
      </c>
      <c r="E33" s="37"/>
      <c r="F33" s="39"/>
      <c r="G33" s="40"/>
      <c r="H33" s="40"/>
    </row>
    <row r="34" spans="1:8">
      <c r="A34" s="48" t="s">
        <v>91</v>
      </c>
      <c r="B34" s="48"/>
      <c r="C34" s="48"/>
      <c r="D34" s="48"/>
      <c r="E34" s="48"/>
      <c r="F34" s="48"/>
      <c r="G34" s="48"/>
      <c r="H34" s="35"/>
    </row>
    <row r="35" spans="1:8">
      <c r="A35" s="48" t="s">
        <v>88</v>
      </c>
      <c r="B35" s="48"/>
      <c r="C35" s="48"/>
      <c r="D35" s="49"/>
      <c r="E35" s="48"/>
      <c r="F35" s="48"/>
      <c r="G35" s="48"/>
      <c r="H35" s="35"/>
    </row>
    <row r="36" spans="1:8">
      <c r="H36" t="s">
        <v>65</v>
      </c>
    </row>
    <row r="43" spans="1:8">
      <c r="F43" t="s">
        <v>65</v>
      </c>
    </row>
    <row r="1982" spans="6:6">
      <c r="F1982" t="s">
        <v>90</v>
      </c>
    </row>
  </sheetData>
  <mergeCells count="4">
    <mergeCell ref="A1:H1"/>
    <mergeCell ref="A2:C2"/>
    <mergeCell ref="G2:H2"/>
    <mergeCell ref="A3:B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C2466-3EB7-4D96-854B-53F01ADEA6F7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Wholesale</vt:lpstr>
      <vt:lpstr>Retail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2021-12-14T18:33:21Z</cp:lastPrinted>
  <dcterms:created xsi:type="dcterms:W3CDTF">2021-06-15T08:30:18Z</dcterms:created>
  <dcterms:modified xsi:type="dcterms:W3CDTF">2023-12-26T07:14:46Z</dcterms:modified>
</cp:coreProperties>
</file>