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30"/>
  </bookViews>
  <sheets>
    <sheet name="Wholesale" sheetId="2" r:id="rId1"/>
    <sheet name="Retail" sheetId="62" r:id="rId2"/>
  </sheets>
  <calcPr calcId="144525"/>
</workbook>
</file>

<file path=xl/calcChain.xml><?xml version="1.0" encoding="utf-8"?>
<calcChain xmlns="http://schemas.openxmlformats.org/spreadsheetml/2006/main">
  <c r="H20" i="62" l="1"/>
  <c r="G33" i="62"/>
  <c r="H12" i="62" l="1"/>
  <c r="H33" i="62"/>
  <c r="G32" i="62"/>
  <c r="G31" i="62"/>
  <c r="G30" i="62"/>
  <c r="H29" i="62"/>
  <c r="G29" i="62"/>
  <c r="H28" i="62"/>
  <c r="H27" i="62"/>
  <c r="H26" i="62"/>
  <c r="G26" i="62"/>
  <c r="H25" i="62"/>
  <c r="G25" i="62"/>
  <c r="G24" i="62"/>
  <c r="H23" i="62"/>
  <c r="G23" i="62"/>
  <c r="H22" i="62"/>
  <c r="G22" i="62"/>
  <c r="G20" i="62"/>
  <c r="G19" i="62"/>
  <c r="H18" i="62"/>
  <c r="H17" i="62"/>
  <c r="G17" i="62"/>
  <c r="G16" i="62"/>
  <c r="H13" i="62"/>
  <c r="G11" i="62"/>
  <c r="H10" i="62"/>
  <c r="G10" i="62"/>
  <c r="H9" i="62"/>
  <c r="G9" i="62"/>
  <c r="H8" i="62"/>
  <c r="H7" i="62"/>
  <c r="H6" i="62"/>
  <c r="G6" i="62"/>
  <c r="H5" i="62"/>
  <c r="G5" i="62"/>
  <c r="H4" i="62"/>
  <c r="G12" i="62" l="1"/>
  <c r="G4" i="62"/>
  <c r="G8" i="62"/>
  <c r="G28" i="62"/>
  <c r="G7" i="62"/>
  <c r="G13" i="62"/>
  <c r="G18" i="62"/>
  <c r="G27" i="62"/>
  <c r="H31" i="62"/>
  <c r="H20" i="2" l="1"/>
  <c r="H12" i="2"/>
  <c r="H34" i="2" l="1"/>
  <c r="G17" i="2" l="1"/>
  <c r="H18" i="2" l="1"/>
  <c r="G12" i="2" l="1"/>
  <c r="G34" i="2" l="1"/>
  <c r="H7" i="2" l="1"/>
  <c r="G26" i="2" l="1"/>
  <c r="H26" i="2" l="1"/>
  <c r="G32" i="2" l="1"/>
  <c r="G29" i="2"/>
  <c r="H29" i="2"/>
  <c r="G25" i="2"/>
  <c r="G10" i="2"/>
  <c r="G6" i="2"/>
  <c r="G7" i="2"/>
  <c r="H32" i="2" l="1"/>
  <c r="H25" i="2"/>
  <c r="H10" i="2"/>
  <c r="H23" i="2" l="1"/>
  <c r="H21" i="2"/>
  <c r="H19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G4" i="2" l="1"/>
  <c r="H5" i="2"/>
  <c r="H6" i="2"/>
  <c r="H31" i="2" l="1"/>
  <c r="H27" i="2" l="1"/>
  <c r="H22" i="2" l="1"/>
  <c r="H15" i="2" l="1"/>
  <c r="H9" i="2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<sst xmlns="http://schemas.openxmlformats.org/spreadsheetml/2006/main" count="164" uniqueCount="100">
  <si>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</si>
  <si>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</si>
  <si>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</si>
  <si>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</si>
  <si>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</si>
  <si>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</si>
  <si>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</si>
  <si>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</si>
  <si>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</si>
  <si>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</si>
  <si>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</si>
  <si>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</si>
  <si>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</si>
  <si>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</si>
  <si>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</si>
  <si>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</si>
  <si>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</si>
  <si>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</si>
  <si>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</si>
  <si>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</si>
  <si>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</si>
  <si>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</si>
  <si>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</si>
  <si>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</si>
  <si>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</si>
  <si>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</si>
  <si>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</si>
  <si>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</si>
  <si>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</si>
  <si>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</si>
  <si>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</si>
  <si>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</si>
  <si>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</si>
  <si>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</si>
  <si>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</si>
  <si>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</si>
  <si>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</si>
  <si>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</si>
  <si>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</si>
  <si>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</si>
  <si>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</si>
  <si>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</si>
  <si>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</si>
  <si>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</si>
  <si>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</si>
  <si>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</si>
  <si>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</si>
  <si>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</si>
  <si>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</si>
  <si>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</si>
  <si>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</si>
  <si>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</si>
  <si>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</si>
  <si>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</si>
  <si>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</si>
  <si>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</si>
  <si>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</si>
  <si>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</si>
  <si>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</si>
  <si>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</si>
  <si>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</si>
  <si>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</si>
  <si>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</si>
  <si>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</si>
  <si>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</si>
  <si>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</si>
  <si>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</si>
  <si>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</si>
  <si>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</si>
  <si>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</si>
  <si>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</si>
  <si>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</si>
  <si>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</si>
  <si>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</si>
  <si>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</si>
  <si>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</si>
  <si>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</si>
  <si>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</si>
  <si>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</si>
  <si>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</si>
  <si>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</si>
  <si>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</si>
  <si>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</si>
  <si>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</si>
  <si>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</si>
  <si>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</si>
  <si>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</si>
  <si>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</si>
  <si>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</si>
  <si>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</si>
  <si>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Maharagama and Dematagoda fish markets.</t>
  </si>
  <si>
    <t>**Retail Price collection done by over the phone</t>
  </si>
  <si>
    <t>Seer (L)</t>
  </si>
  <si>
    <t>4th week of  Nov.</t>
  </si>
  <si>
    <t>Average of November 4th week</t>
  </si>
  <si>
    <r>
      <t xml:space="preserve">% Change 1st </t>
    </r>
    <r>
      <rPr>
        <b/>
        <sz val="10.5"/>
        <color indexed="8"/>
        <rFont val="Calisto MT"/>
        <family val="1"/>
      </rPr>
      <t>week of December 2022, compared to:</t>
    </r>
  </si>
  <si>
    <t>Average of December 1st week</t>
  </si>
  <si>
    <t>Ranjan Lanka</t>
  </si>
  <si>
    <t>% Change 1st  week of Dec. 2022, compared to:</t>
  </si>
  <si>
    <t>1st week of  Dec.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</si>
</sst>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sto MT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wrapText="1"/>
    </xf>
    <xf numFmtId="2" fontId="0" fillId="0" borderId="3" xfId="0" applyNumberFormat="1" applyBorder="1" applyAlignment="1"/>
    <xf numFmtId="9" fontId="0" fillId="2" borderId="3" xfId="1" applyFont="1" applyFill="1" applyBorder="1" applyAlignment="1"/>
    <xf numFmtId="9" fontId="0" fillId="7" borderId="3" xfId="1" applyFont="1" applyFill="1" applyBorder="1" applyAlignment="1"/>
    <xf numFmtId="0" fontId="6" fillId="7" borderId="3" xfId="2" applyFont="1" applyFill="1" applyBorder="1" applyAlignment="1">
      <alignment horizontal="right"/>
    </xf>
    <xf numFmtId="0" fontId="8" fillId="7" borderId="3" xfId="0" applyFont="1" applyFill="1" applyBorder="1" applyAlignment="1"/>
    <xf numFmtId="0" fontId="6" fillId="7" borderId="3" xfId="2" applyFont="1" applyFill="1" applyBorder="1" applyAlignment="1"/>
    <xf numFmtId="2" fontId="0" fillId="7" borderId="3" xfId="0" applyNumberFormat="1" applyFill="1" applyBorder="1" applyAlignment="1"/>
    <xf numFmtId="0" fontId="9" fillId="7" borderId="3" xfId="0" applyFont="1" applyFill="1" applyBorder="1" applyAlignment="1"/>
    <xf numFmtId="0" fontId="4" fillId="4" borderId="3" xfId="0" applyFont="1" applyFill="1" applyBorder="1" applyAlignment="1">
      <alignment horizontal="center" vertical="center"/>
    </xf>
    <xf numFmtId="9" fontId="25" fillId="0" borderId="3" xfId="1" applyFont="1" applyBorder="1" applyAlignment="1"/>
    <xf numFmtId="9" fontId="25" fillId="7" borderId="3" xfId="1" applyFont="1" applyFill="1" applyBorder="1" applyAlignment="1"/>
    <xf numFmtId="0" fontId="6" fillId="4" borderId="9" xfId="2" applyFont="1" applyFill="1" applyBorder="1" applyAlignment="1">
      <alignment horizontal="center" vertical="center"/>
    </xf>
    <xf numFmtId="9" fontId="25" fillId="2" borderId="3" xfId="1" applyFont="1" applyFill="1" applyBorder="1" applyAlignment="1"/>
    <xf numFmtId="9" fontId="25" fillId="8" borderId="3" xfId="1" applyFont="1" applyFill="1" applyBorder="1" applyAlignment="1"/>
    <xf numFmtId="9" fontId="0" fillId="8" borderId="3" xfId="1" applyFont="1" applyFill="1" applyBorder="1" applyAlignment="1"/>
    <xf numFmtId="0" fontId="0" fillId="0" borderId="0" xfId="0"/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2" fontId="24" fillId="2" borderId="3" xfId="0" applyNumberFormat="1" applyFont="1" applyFill="1" applyBorder="1"/>
    <xf numFmtId="0" fontId="19" fillId="0" borderId="0" xfId="0" applyFont="1"/>
    <xf numFmtId="0" fontId="26" fillId="0" borderId="0" xfId="0" applyFont="1"/>
    <xf numFmtId="0" fontId="13" fillId="9" borderId="1" xfId="0" applyFont="1" applyFill="1" applyBorder="1" applyAlignment="1">
      <alignment horizontal="center" vertical="center" wrapText="1"/>
    </xf>
    <xf numFmtId="2" fontId="27" fillId="2" borderId="3" xfId="0" applyNumberFormat="1" applyFont="1" applyFill="1" applyBorder="1"/>
    <xf numFmtId="2" fontId="27" fillId="6" borderId="3" xfId="0" applyNumberFormat="1" applyFont="1" applyFill="1" applyBorder="1"/>
    <xf numFmtId="9" fontId="23" fillId="2" borderId="3" xfId="1" applyFont="1" applyFill="1" applyBorder="1" applyAlignment="1"/>
    <xf numFmtId="2" fontId="24" fillId="6" borderId="3" xfId="0" applyNumberFormat="1" applyFont="1" applyFill="1" applyBorder="1"/>
    <xf numFmtId="9" fontId="23" fillId="6" borderId="3" xfId="1" applyFont="1" applyFill="1" applyBorder="1" applyAlignment="1"/>
    <xf numFmtId="2" fontId="28" fillId="0" borderId="3" xfId="0" applyNumberFormat="1" applyFont="1" applyBorder="1" applyAlignment="1"/>
    <xf numFmtId="2" fontId="28" fillId="7" borderId="3" xfId="0" applyNumberFormat="1" applyFont="1" applyFill="1" applyBorder="1" applyAlignment="1"/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4" fillId="9" borderId="3" xfId="2" applyFont="1" applyFill="1" applyBorder="1" applyAlignment="1">
      <alignment horizontal="center" vertical="center" wrapText="1"/>
    </xf>
    <xf numFmtId="0" fontId="16" fillId="5" borderId="16" xfId="2" applyFont="1" applyFill="1" applyBorder="1" applyAlignment="1">
      <alignment horizontal="center" vertical="center"/>
    </xf>
    <xf numFmtId="0" fontId="16" fillId="5" borderId="15" xfId="2" applyFont="1" applyFill="1" applyBorder="1" applyAlignment="1">
      <alignment horizontal="center" vertical="center"/>
    </xf>
    <xf numFmtId="2" fontId="0" fillId="0" borderId="0" xfId="0" applyNumberFormat="1"/>
    <xf numFmtId="2" fontId="0" fillId="0" borderId="3" xfId="0" applyNumberFormat="1" applyFont="1" applyBorder="1" applyAlignment="1"/>
    <xf numFmtId="2" fontId="0" fillId="7" borderId="3" xfId="0" applyNumberFormat="1" applyFont="1" applyFill="1" applyBorder="1" applyAlignme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6" zoomScaleNormal="100" workbookViewId="0">
      <selection activeCell="L33" sqref="L33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5.42578125" style="1" customWidth="1"/>
    <col min="4" max="4" width="10.5703125" style="1" customWidth="1"/>
    <col min="5" max="5" width="10.140625" style="1" customWidth="1"/>
    <col min="6" max="6" width="10" style="1" customWidth="1"/>
    <col min="7" max="7" width="7.7109375" style="1" customWidth="1"/>
    <col min="8" max="8" width="7.5703125" style="1" customWidth="1"/>
    <col min="9" max="16384" width="9.140625" style="1"/>
  </cols>
  <sheetData>
    <row r="1" spans="1:12" ht="16.5">
      <c r="A1" s="54" t="s">
        <v>65</v>
      </c>
      <c r="B1" s="55"/>
      <c r="C1" s="55"/>
      <c r="D1" s="55"/>
      <c r="E1" s="55"/>
      <c r="F1" s="55"/>
      <c r="G1" s="56"/>
      <c r="H1" s="56"/>
    </row>
    <row r="2" spans="1:12" ht="53.25" customHeight="1">
      <c r="A2" s="57" t="s">
        <v>1</v>
      </c>
      <c r="B2" s="57"/>
      <c r="C2" s="57"/>
      <c r="D2" s="22">
        <v>2021</v>
      </c>
      <c r="E2" s="60">
        <v>2022</v>
      </c>
      <c r="F2" s="61"/>
      <c r="G2" s="58" t="s">
        <v>98</v>
      </c>
      <c r="H2" s="58"/>
      <c r="I2" s="1" t="s">
        <v>66</v>
      </c>
    </row>
    <row r="3" spans="1:12" ht="39" customHeight="1">
      <c r="A3" s="59" t="s">
        <v>2</v>
      </c>
      <c r="B3" s="59"/>
      <c r="C3" s="25" t="s">
        <v>3</v>
      </c>
      <c r="D3" s="13" t="s">
        <v>99</v>
      </c>
      <c r="E3" s="13" t="s">
        <v>93</v>
      </c>
      <c r="F3" s="13" t="s">
        <v>99</v>
      </c>
      <c r="G3" s="12" t="s">
        <v>4</v>
      </c>
      <c r="H3" s="12" t="s">
        <v>5</v>
      </c>
    </row>
    <row r="4" spans="1:12" ht="15.75">
      <c r="A4" s="2">
        <v>1</v>
      </c>
      <c r="B4" s="3" t="s">
        <v>6</v>
      </c>
      <c r="C4" s="4" t="s">
        <v>92</v>
      </c>
      <c r="D4" s="14">
        <v>1325</v>
      </c>
      <c r="E4" s="73">
        <v>1610</v>
      </c>
      <c r="F4" s="52">
        <v>1375</v>
      </c>
      <c r="G4" s="23">
        <f>+(F4-E4)/E4</f>
        <v>-0.14596273291925466</v>
      </c>
      <c r="H4" s="5">
        <f t="shared" ref="H4:H7" si="0">+((F4-D4)/D4)</f>
        <v>3.7735849056603772E-2</v>
      </c>
    </row>
    <row r="5" spans="1:12" ht="15.75">
      <c r="A5" s="17">
        <v>2</v>
      </c>
      <c r="B5" s="18" t="s">
        <v>8</v>
      </c>
      <c r="C5" s="19" t="s">
        <v>9</v>
      </c>
      <c r="D5" s="20">
        <v>760</v>
      </c>
      <c r="E5" s="74">
        <v>1133.33</v>
      </c>
      <c r="F5" s="53">
        <v>970</v>
      </c>
      <c r="G5" s="24">
        <f>+(F5-E5)/E5</f>
        <v>-0.14411512975038157</v>
      </c>
      <c r="H5" s="16">
        <f t="shared" si="0"/>
        <v>0.27631578947368424</v>
      </c>
      <c r="I5" s="1" t="s">
        <v>88</v>
      </c>
      <c r="K5" s="1" t="s">
        <v>66</v>
      </c>
      <c r="L5" s="1" t="s">
        <v>66</v>
      </c>
    </row>
    <row r="6" spans="1:12" ht="15.75">
      <c r="A6" s="2">
        <v>3</v>
      </c>
      <c r="B6" s="3" t="s">
        <v>10</v>
      </c>
      <c r="C6" s="4" t="s">
        <v>67</v>
      </c>
      <c r="D6" s="14">
        <v>637.5</v>
      </c>
      <c r="E6" s="73">
        <v>1000</v>
      </c>
      <c r="F6" s="52">
        <v>860</v>
      </c>
      <c r="G6" s="26">
        <f t="shared" ref="G6:G7" si="1">+(F6-E6)/E6</f>
        <v>-0.14000000000000001</v>
      </c>
      <c r="H6" s="5">
        <f t="shared" si="0"/>
        <v>0.34901960784313724</v>
      </c>
      <c r="I6" s="1" t="s">
        <v>66</v>
      </c>
    </row>
    <row r="7" spans="1:12" ht="15.75">
      <c r="A7" s="17">
        <v>4</v>
      </c>
      <c r="B7" s="18" t="s">
        <v>68</v>
      </c>
      <c r="C7" s="19" t="s">
        <v>69</v>
      </c>
      <c r="D7" s="20">
        <v>556</v>
      </c>
      <c r="E7" s="74">
        <v>770.83</v>
      </c>
      <c r="F7" s="53">
        <v>612.5</v>
      </c>
      <c r="G7" s="24">
        <f t="shared" si="1"/>
        <v>-0.20540196930581325</v>
      </c>
      <c r="H7" s="16">
        <f t="shared" si="0"/>
        <v>0.10161870503597123</v>
      </c>
    </row>
    <row r="8" spans="1:12" ht="15.75">
      <c r="A8" s="2">
        <v>5</v>
      </c>
      <c r="B8" s="6" t="s">
        <v>12</v>
      </c>
      <c r="C8" s="7" t="s">
        <v>13</v>
      </c>
      <c r="D8" s="14">
        <v>1600</v>
      </c>
      <c r="E8" s="73">
        <v>1700</v>
      </c>
      <c r="F8" s="52">
        <v>1550</v>
      </c>
      <c r="G8" s="23">
        <f t="shared" ref="G8:G34" si="2">+(F8-E8)/E8</f>
        <v>-8.8235294117647065E-2</v>
      </c>
      <c r="H8" s="5">
        <f t="shared" ref="H8:H35" si="3">+((F8-D8)/D8)</f>
        <v>-3.125E-2</v>
      </c>
    </row>
    <row r="9" spans="1:12" ht="15.75">
      <c r="A9" s="17">
        <v>6</v>
      </c>
      <c r="B9" s="18" t="s">
        <v>14</v>
      </c>
      <c r="C9" s="19" t="s">
        <v>15</v>
      </c>
      <c r="D9" s="20">
        <v>472.14</v>
      </c>
      <c r="E9" s="74">
        <v>610.71</v>
      </c>
      <c r="F9" s="53">
        <v>520.83000000000004</v>
      </c>
      <c r="G9" s="24">
        <f t="shared" si="2"/>
        <v>-0.14717296261728152</v>
      </c>
      <c r="H9" s="16">
        <f t="shared" si="3"/>
        <v>0.10312619138391167</v>
      </c>
    </row>
    <row r="10" spans="1:12" ht="15.75">
      <c r="A10" s="2">
        <v>7</v>
      </c>
      <c r="B10" s="8" t="s">
        <v>16</v>
      </c>
      <c r="C10" s="4" t="s">
        <v>17</v>
      </c>
      <c r="D10" s="14">
        <v>937.5</v>
      </c>
      <c r="E10" s="73">
        <v>1100</v>
      </c>
      <c r="F10" s="52">
        <v>1008.33</v>
      </c>
      <c r="G10" s="23">
        <f t="shared" si="2"/>
        <v>-8.3336363636363597E-2</v>
      </c>
      <c r="H10" s="5">
        <f t="shared" si="3"/>
        <v>7.555200000000005E-2</v>
      </c>
      <c r="I10" s="1" t="s">
        <v>66</v>
      </c>
    </row>
    <row r="11" spans="1:12" ht="15.75">
      <c r="A11" s="17">
        <v>8</v>
      </c>
      <c r="B11" s="18" t="s">
        <v>18</v>
      </c>
      <c r="C11" s="19" t="s">
        <v>19</v>
      </c>
      <c r="D11" s="20">
        <v>257.5</v>
      </c>
      <c r="E11" s="74">
        <v>439.29</v>
      </c>
      <c r="F11" s="53">
        <v>337.5</v>
      </c>
      <c r="G11" s="24">
        <f t="shared" si="2"/>
        <v>-0.23171481253841431</v>
      </c>
      <c r="H11" s="16">
        <f t="shared" si="3"/>
        <v>0.31067961165048541</v>
      </c>
    </row>
    <row r="12" spans="1:12" ht="15.75">
      <c r="A12" s="2">
        <v>9</v>
      </c>
      <c r="B12" s="3" t="s">
        <v>20</v>
      </c>
      <c r="C12" s="4" t="s">
        <v>70</v>
      </c>
      <c r="D12" s="14">
        <v>650</v>
      </c>
      <c r="E12" s="73">
        <v>790</v>
      </c>
      <c r="F12" s="52">
        <v>716.67</v>
      </c>
      <c r="G12" s="26">
        <f t="shared" si="2"/>
        <v>-9.2822784810126638E-2</v>
      </c>
      <c r="H12" s="15">
        <f t="shared" si="3"/>
        <v>0.1025692307692307</v>
      </c>
    </row>
    <row r="13" spans="1:12" ht="15.75">
      <c r="A13" s="17">
        <v>10</v>
      </c>
      <c r="B13" s="18" t="s">
        <v>22</v>
      </c>
      <c r="C13" s="19" t="s">
        <v>23</v>
      </c>
      <c r="D13" s="20">
        <v>417.5</v>
      </c>
      <c r="E13" s="74">
        <v>570.83000000000004</v>
      </c>
      <c r="F13" s="53">
        <v>518.33000000000004</v>
      </c>
      <c r="G13" s="24">
        <f t="shared" si="2"/>
        <v>-9.1971339978627609E-2</v>
      </c>
      <c r="H13" s="16">
        <f t="shared" si="3"/>
        <v>0.24150898203592824</v>
      </c>
    </row>
    <row r="14" spans="1:12" ht="15.75">
      <c r="A14" s="2">
        <v>11</v>
      </c>
      <c r="B14" s="3" t="s">
        <v>24</v>
      </c>
      <c r="C14" s="4" t="s">
        <v>71</v>
      </c>
      <c r="D14" s="14">
        <v>334.29</v>
      </c>
      <c r="E14" s="73">
        <v>521.42999999999995</v>
      </c>
      <c r="F14" s="52">
        <v>555</v>
      </c>
      <c r="G14" s="23">
        <f t="shared" si="2"/>
        <v>6.438064553247809E-2</v>
      </c>
      <c r="H14" s="5">
        <f t="shared" si="3"/>
        <v>0.6602351251907026</v>
      </c>
    </row>
    <row r="15" spans="1:12" ht="15.75">
      <c r="A15" s="17">
        <v>12</v>
      </c>
      <c r="B15" s="18" t="s">
        <v>26</v>
      </c>
      <c r="C15" s="19" t="s">
        <v>27</v>
      </c>
      <c r="D15" s="20">
        <v>100</v>
      </c>
      <c r="E15" s="74">
        <v>410</v>
      </c>
      <c r="F15" s="53">
        <v>341.67</v>
      </c>
      <c r="G15" s="24">
        <f>+(F15-E15)/E15</f>
        <v>-0.16665853658536581</v>
      </c>
      <c r="H15" s="16">
        <f>+((F15-D15)/D15)</f>
        <v>2.4167000000000001</v>
      </c>
    </row>
    <row r="16" spans="1:12" ht="15.75">
      <c r="A16" s="2">
        <v>13</v>
      </c>
      <c r="B16" s="3" t="s">
        <v>28</v>
      </c>
      <c r="C16" s="4" t="s">
        <v>29</v>
      </c>
      <c r="D16" s="14">
        <v>225</v>
      </c>
      <c r="E16" s="73">
        <v>380</v>
      </c>
      <c r="F16" s="52"/>
      <c r="G16" s="23"/>
      <c r="H16" s="5"/>
      <c r="K16" s="1" t="s">
        <v>66</v>
      </c>
    </row>
    <row r="17" spans="1:11" ht="15.75">
      <c r="A17" s="17">
        <v>14</v>
      </c>
      <c r="B17" s="18" t="s">
        <v>30</v>
      </c>
      <c r="C17" s="19" t="s">
        <v>72</v>
      </c>
      <c r="D17" s="20">
        <v>270</v>
      </c>
      <c r="E17" s="74">
        <v>412.5</v>
      </c>
      <c r="F17" s="53">
        <v>325</v>
      </c>
      <c r="G17" s="24">
        <f>+(F17-E17)/E17</f>
        <v>-0.21212121212121213</v>
      </c>
      <c r="H17" s="16"/>
    </row>
    <row r="18" spans="1:11" ht="15.75">
      <c r="A18" s="2">
        <v>15</v>
      </c>
      <c r="B18" s="6" t="s">
        <v>32</v>
      </c>
      <c r="C18" s="4" t="s">
        <v>73</v>
      </c>
      <c r="D18" s="14">
        <v>910</v>
      </c>
      <c r="E18" s="73">
        <v>1385.71</v>
      </c>
      <c r="F18" s="52">
        <v>1358.5</v>
      </c>
      <c r="G18" s="23">
        <f t="shared" si="2"/>
        <v>-1.9636143204566636E-2</v>
      </c>
      <c r="H18" s="5">
        <f t="shared" si="3"/>
        <v>0.49285714285714288</v>
      </c>
    </row>
    <row r="19" spans="1:11" ht="15.75">
      <c r="A19" s="17">
        <v>16</v>
      </c>
      <c r="B19" s="18" t="s">
        <v>34</v>
      </c>
      <c r="C19" s="19" t="s">
        <v>35</v>
      </c>
      <c r="D19" s="20">
        <v>1712.5</v>
      </c>
      <c r="E19" s="74">
        <v>2014.29</v>
      </c>
      <c r="F19" s="53">
        <v>1716.67</v>
      </c>
      <c r="G19" s="24">
        <f t="shared" si="2"/>
        <v>-0.14775429555823635</v>
      </c>
      <c r="H19" s="16">
        <f t="shared" si="3"/>
        <v>2.4350364963504076E-3</v>
      </c>
      <c r="J19" s="1" t="s">
        <v>66</v>
      </c>
    </row>
    <row r="20" spans="1:11" ht="15.75">
      <c r="A20" s="2">
        <v>17</v>
      </c>
      <c r="B20" s="6" t="s">
        <v>36</v>
      </c>
      <c r="C20" s="4" t="s">
        <v>74</v>
      </c>
      <c r="D20" s="14">
        <v>427.5</v>
      </c>
      <c r="E20" s="73">
        <v>612.5</v>
      </c>
      <c r="F20" s="52">
        <v>481.25</v>
      </c>
      <c r="G20" s="23">
        <f t="shared" si="2"/>
        <v>-0.21428571428571427</v>
      </c>
      <c r="H20" s="5">
        <f t="shared" si="3"/>
        <v>0.12573099415204678</v>
      </c>
    </row>
    <row r="21" spans="1:11" ht="15.75">
      <c r="A21" s="17">
        <v>18</v>
      </c>
      <c r="B21" s="18" t="s">
        <v>38</v>
      </c>
      <c r="C21" s="19" t="s">
        <v>39</v>
      </c>
      <c r="D21" s="20">
        <v>478</v>
      </c>
      <c r="E21" s="74">
        <v>641.66999999999996</v>
      </c>
      <c r="F21" s="53">
        <v>593.75</v>
      </c>
      <c r="G21" s="24">
        <f t="shared" si="2"/>
        <v>-7.4680131531784197E-2</v>
      </c>
      <c r="H21" s="16">
        <f t="shared" si="3"/>
        <v>0.24215481171548117</v>
      </c>
    </row>
    <row r="22" spans="1:11" ht="15.75">
      <c r="A22" s="2">
        <v>19</v>
      </c>
      <c r="B22" s="6" t="s">
        <v>40</v>
      </c>
      <c r="C22" s="4" t="s">
        <v>75</v>
      </c>
      <c r="D22" s="14">
        <v>720</v>
      </c>
      <c r="E22" s="73">
        <v>1000</v>
      </c>
      <c r="F22" s="52">
        <v>987.5</v>
      </c>
      <c r="G22" s="23">
        <f t="shared" si="2"/>
        <v>-1.2500000000000001E-2</v>
      </c>
      <c r="H22" s="5">
        <f t="shared" si="3"/>
        <v>0.37152777777777779</v>
      </c>
    </row>
    <row r="23" spans="1:11" ht="15.75">
      <c r="A23" s="17">
        <v>20</v>
      </c>
      <c r="B23" s="18" t="s">
        <v>42</v>
      </c>
      <c r="C23" s="21" t="s">
        <v>43</v>
      </c>
      <c r="D23" s="20">
        <v>340</v>
      </c>
      <c r="E23" s="74">
        <v>590</v>
      </c>
      <c r="F23" s="53">
        <v>529.16999999999996</v>
      </c>
      <c r="G23" s="24">
        <f t="shared" si="2"/>
        <v>-0.10310169491525431</v>
      </c>
      <c r="H23" s="16">
        <f t="shared" si="3"/>
        <v>0.55638235294117633</v>
      </c>
    </row>
    <row r="24" spans="1:11" ht="17.25" customHeight="1">
      <c r="A24" s="2">
        <v>21</v>
      </c>
      <c r="B24" s="6" t="s">
        <v>44</v>
      </c>
      <c r="C24" s="4" t="s">
        <v>76</v>
      </c>
      <c r="D24" s="14">
        <v>605</v>
      </c>
      <c r="E24" s="73">
        <v>770</v>
      </c>
      <c r="F24" s="52">
        <v>693.75</v>
      </c>
      <c r="G24" s="23">
        <f t="shared" si="2"/>
        <v>-9.9025974025974031E-2</v>
      </c>
      <c r="H24" s="5">
        <f t="shared" si="3"/>
        <v>0.14669421487603307</v>
      </c>
      <c r="J24" s="1" t="s">
        <v>66</v>
      </c>
    </row>
    <row r="25" spans="1:11" ht="15.75">
      <c r="A25" s="17">
        <v>22</v>
      </c>
      <c r="B25" s="18" t="s">
        <v>46</v>
      </c>
      <c r="C25" s="19" t="s">
        <v>47</v>
      </c>
      <c r="D25" s="20">
        <v>580</v>
      </c>
      <c r="E25" s="74">
        <v>775</v>
      </c>
      <c r="F25" s="53">
        <v>690</v>
      </c>
      <c r="G25" s="24">
        <f t="shared" si="2"/>
        <v>-0.10967741935483871</v>
      </c>
      <c r="H25" s="16">
        <f t="shared" si="3"/>
        <v>0.18965517241379309</v>
      </c>
    </row>
    <row r="26" spans="1:11" ht="15.75">
      <c r="A26" s="2">
        <v>23</v>
      </c>
      <c r="B26" s="6" t="s">
        <v>48</v>
      </c>
      <c r="C26" s="4" t="s">
        <v>77</v>
      </c>
      <c r="D26" s="14">
        <v>933.33</v>
      </c>
      <c r="E26" s="73">
        <v>1091.67</v>
      </c>
      <c r="F26" s="52">
        <v>1080</v>
      </c>
      <c r="G26" s="27">
        <f t="shared" si="2"/>
        <v>-1.0690043694523137E-2</v>
      </c>
      <c r="H26" s="28">
        <f t="shared" si="3"/>
        <v>0.15714698981067785</v>
      </c>
      <c r="J26" s="1" t="s">
        <v>66</v>
      </c>
    </row>
    <row r="27" spans="1:11" ht="15.75">
      <c r="A27" s="17">
        <v>24</v>
      </c>
      <c r="B27" s="18" t="s">
        <v>50</v>
      </c>
      <c r="C27" s="19" t="s">
        <v>78</v>
      </c>
      <c r="D27" s="20">
        <v>675</v>
      </c>
      <c r="E27" s="74">
        <v>966.67</v>
      </c>
      <c r="F27" s="53">
        <v>875</v>
      </c>
      <c r="G27" s="24">
        <f t="shared" si="2"/>
        <v>-9.4830707480318993E-2</v>
      </c>
      <c r="H27" s="16">
        <f t="shared" si="3"/>
        <v>0.29629629629629628</v>
      </c>
      <c r="K27" s="1" t="s">
        <v>66</v>
      </c>
    </row>
    <row r="28" spans="1:11" ht="15.75">
      <c r="A28" s="2">
        <v>25</v>
      </c>
      <c r="B28" s="6" t="s">
        <v>52</v>
      </c>
      <c r="C28" s="4" t="s">
        <v>79</v>
      </c>
      <c r="D28" s="14">
        <v>447.5</v>
      </c>
      <c r="E28" s="73">
        <v>603.57000000000005</v>
      </c>
      <c r="F28" s="52">
        <v>555.83000000000004</v>
      </c>
      <c r="G28" s="23">
        <f t="shared" si="2"/>
        <v>-7.909604519774012E-2</v>
      </c>
      <c r="H28" s="5">
        <f t="shared" si="3"/>
        <v>0.24207821229050289</v>
      </c>
    </row>
    <row r="29" spans="1:11" ht="15.75">
      <c r="A29" s="17">
        <v>26</v>
      </c>
      <c r="B29" s="18" t="s">
        <v>52</v>
      </c>
      <c r="C29" s="19" t="s">
        <v>80</v>
      </c>
      <c r="D29" s="20">
        <v>385.71</v>
      </c>
      <c r="E29" s="74">
        <v>530</v>
      </c>
      <c r="F29" s="53">
        <v>491</v>
      </c>
      <c r="G29" s="24">
        <f t="shared" si="2"/>
        <v>-7.3584905660377356E-2</v>
      </c>
      <c r="H29" s="16">
        <f t="shared" si="3"/>
        <v>0.27297710715304252</v>
      </c>
    </row>
    <row r="30" spans="1:11" ht="15.75">
      <c r="A30" s="2">
        <v>27</v>
      </c>
      <c r="B30" s="6" t="s">
        <v>54</v>
      </c>
      <c r="C30" s="4" t="s">
        <v>81</v>
      </c>
      <c r="D30" s="14">
        <v>457.5</v>
      </c>
      <c r="E30" s="73">
        <v>535.71</v>
      </c>
      <c r="F30" s="52">
        <v>495</v>
      </c>
      <c r="G30" s="23">
        <f t="shared" si="2"/>
        <v>-7.5992607940863585E-2</v>
      </c>
      <c r="H30" s="5">
        <f t="shared" si="3"/>
        <v>8.1967213114754092E-2</v>
      </c>
    </row>
    <row r="31" spans="1:11" ht="15.75">
      <c r="A31" s="17">
        <v>28</v>
      </c>
      <c r="B31" s="18" t="s">
        <v>56</v>
      </c>
      <c r="C31" s="19" t="s">
        <v>82</v>
      </c>
      <c r="D31" s="20">
        <v>565.71</v>
      </c>
      <c r="E31" s="74">
        <v>821.43</v>
      </c>
      <c r="F31" s="53">
        <v>660</v>
      </c>
      <c r="G31" s="24">
        <f t="shared" si="2"/>
        <v>-0.19652313648150171</v>
      </c>
      <c r="H31" s="16">
        <f t="shared" si="3"/>
        <v>0.16667550511746293</v>
      </c>
    </row>
    <row r="32" spans="1:11" ht="15.75">
      <c r="A32" s="2">
        <v>29</v>
      </c>
      <c r="B32" s="6" t="s">
        <v>58</v>
      </c>
      <c r="C32" s="4" t="s">
        <v>59</v>
      </c>
      <c r="D32" s="14">
        <v>128.57</v>
      </c>
      <c r="E32" s="73">
        <v>260</v>
      </c>
      <c r="F32" s="52">
        <v>206.67</v>
      </c>
      <c r="G32" s="23">
        <f t="shared" si="2"/>
        <v>-0.20511538461538467</v>
      </c>
      <c r="H32" s="5">
        <f t="shared" si="3"/>
        <v>0.60745119390215441</v>
      </c>
    </row>
    <row r="33" spans="1:12" ht="15.75">
      <c r="A33" s="17">
        <v>30</v>
      </c>
      <c r="B33" s="18" t="s">
        <v>60</v>
      </c>
      <c r="C33" s="19" t="s">
        <v>83</v>
      </c>
      <c r="D33" s="20">
        <v>1087.5</v>
      </c>
      <c r="E33" s="74">
        <v>1740</v>
      </c>
      <c r="F33" s="53">
        <v>1687.5</v>
      </c>
      <c r="G33" s="24">
        <f t="shared" si="2"/>
        <v>-3.017241379310345E-2</v>
      </c>
      <c r="H33" s="16">
        <f t="shared" si="3"/>
        <v>0.55172413793103448</v>
      </c>
    </row>
    <row r="34" spans="1:12" ht="15.75">
      <c r="A34" s="2">
        <v>31</v>
      </c>
      <c r="B34" s="6" t="s">
        <v>84</v>
      </c>
      <c r="C34" s="4" t="s">
        <v>85</v>
      </c>
      <c r="D34" s="14">
        <v>1000</v>
      </c>
      <c r="E34" s="73">
        <v>1683.33</v>
      </c>
      <c r="F34" s="52">
        <v>1750</v>
      </c>
      <c r="G34" s="26">
        <f t="shared" si="2"/>
        <v>3.9606019021819892E-2</v>
      </c>
      <c r="H34" s="5">
        <f t="shared" si="3"/>
        <v>0.75</v>
      </c>
      <c r="L34" s="1" t="s">
        <v>66</v>
      </c>
    </row>
    <row r="35" spans="1:12" ht="15.75">
      <c r="A35" s="17">
        <v>32</v>
      </c>
      <c r="B35" s="18" t="s">
        <v>63</v>
      </c>
      <c r="C35" s="19" t="s">
        <v>86</v>
      </c>
      <c r="D35" s="20">
        <v>485</v>
      </c>
      <c r="E35" s="74"/>
      <c r="F35" s="53"/>
      <c r="G35" s="24"/>
      <c r="H35" s="16"/>
    </row>
    <row r="36" spans="1:12" ht="15.75">
      <c r="A36" s="9" t="s">
        <v>87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82"/>
  <sheetViews>
    <sheetView topLeftCell="A2" workbookViewId="0">
      <selection activeCell="K21" sqref="K21"/>
    </sheetView>
  </sheetViews>
  <sheetFormatPr defaultRowHeight="15"/>
  <cols>
    <col min="1" max="1" width="3.7109375" style="29" customWidth="1"/>
    <col min="2" max="2" width="14.42578125" style="29" customWidth="1"/>
    <col min="3" max="3" width="17.140625" style="29" customWidth="1"/>
    <col min="4" max="4" width="11.5703125" style="29" customWidth="1"/>
    <col min="5" max="5" width="12" style="29" customWidth="1"/>
    <col min="6" max="6" width="11.85546875" style="29" customWidth="1"/>
    <col min="7" max="8" width="11.7109375" style="29" customWidth="1"/>
    <col min="9" max="9" width="9.140625" style="29"/>
    <col min="10" max="10" width="10.7109375" style="29" customWidth="1"/>
    <col min="11" max="16384" width="9.140625" style="29"/>
  </cols>
  <sheetData>
    <row r="1" spans="1:14" ht="17.25" customHeight="1" thickBot="1">
      <c r="A1" s="62" t="s">
        <v>0</v>
      </c>
      <c r="B1" s="63"/>
      <c r="C1" s="63"/>
      <c r="D1" s="63"/>
      <c r="E1" s="63"/>
      <c r="F1" s="63"/>
      <c r="G1" s="63"/>
      <c r="H1" s="63"/>
    </row>
    <row r="2" spans="1:14" ht="42.75" customHeight="1">
      <c r="A2" s="64" t="s">
        <v>1</v>
      </c>
      <c r="B2" s="65"/>
      <c r="C2" s="66"/>
      <c r="D2" s="46">
        <v>2021</v>
      </c>
      <c r="E2" s="67">
        <v>2022</v>
      </c>
      <c r="F2" s="68"/>
      <c r="G2" s="69" t="s">
        <v>95</v>
      </c>
      <c r="H2" s="69"/>
    </row>
    <row r="3" spans="1:14" ht="42.75">
      <c r="A3" s="70" t="s">
        <v>2</v>
      </c>
      <c r="B3" s="71"/>
      <c r="C3" s="36" t="s">
        <v>3</v>
      </c>
      <c r="D3" s="37" t="s">
        <v>96</v>
      </c>
      <c r="E3" s="37" t="s">
        <v>94</v>
      </c>
      <c r="F3" s="37" t="s">
        <v>96</v>
      </c>
      <c r="G3" s="37" t="s">
        <v>4</v>
      </c>
      <c r="H3" s="37" t="s">
        <v>5</v>
      </c>
    </row>
    <row r="4" spans="1:14" ht="15.75">
      <c r="A4" s="33">
        <v>1</v>
      </c>
      <c r="B4" s="35" t="s">
        <v>6</v>
      </c>
      <c r="C4" s="34" t="s">
        <v>7</v>
      </c>
      <c r="D4" s="47">
        <v>2438</v>
      </c>
      <c r="E4" s="47">
        <v>2956</v>
      </c>
      <c r="F4" s="43">
        <v>2940</v>
      </c>
      <c r="G4" s="49">
        <f>(F4-E4)/E4</f>
        <v>-5.4127198917456026E-3</v>
      </c>
      <c r="H4" s="49">
        <f>+(F4-D4)/D4</f>
        <v>0.20590648072190321</v>
      </c>
      <c r="K4" s="72"/>
    </row>
    <row r="5" spans="1:14" ht="15.75">
      <c r="A5" s="30">
        <v>2</v>
      </c>
      <c r="B5" s="31" t="s">
        <v>8</v>
      </c>
      <c r="C5" s="32" t="s">
        <v>9</v>
      </c>
      <c r="D5" s="48">
        <v>1595</v>
      </c>
      <c r="E5" s="48">
        <v>2286.67</v>
      </c>
      <c r="F5" s="50">
        <v>2084</v>
      </c>
      <c r="G5" s="51">
        <f t="shared" ref="G5:G33" si="0">(F5-E5)/E5</f>
        <v>-8.8631066135472128E-2</v>
      </c>
      <c r="H5" s="51">
        <f t="shared" ref="H5:H33" si="1">+(F5-D5)/D5</f>
        <v>0.30658307210031349</v>
      </c>
      <c r="K5" s="72"/>
    </row>
    <row r="6" spans="1:14" ht="15.75">
      <c r="A6" s="33">
        <v>3</v>
      </c>
      <c r="B6" s="35" t="s">
        <v>10</v>
      </c>
      <c r="C6" s="34" t="s">
        <v>11</v>
      </c>
      <c r="D6" s="47">
        <v>1243.33</v>
      </c>
      <c r="E6" s="47">
        <v>1932.5</v>
      </c>
      <c r="F6" s="43">
        <v>1852.5</v>
      </c>
      <c r="G6" s="49">
        <f t="shared" si="0"/>
        <v>-4.1397153945666239E-2</v>
      </c>
      <c r="H6" s="49">
        <f t="shared" si="1"/>
        <v>0.4899503752020784</v>
      </c>
      <c r="K6" s="72"/>
    </row>
    <row r="7" spans="1:14" ht="15.75">
      <c r="A7" s="30">
        <v>4</v>
      </c>
      <c r="B7" s="31" t="s">
        <v>12</v>
      </c>
      <c r="C7" s="32" t="s">
        <v>13</v>
      </c>
      <c r="D7" s="48">
        <v>2006.67</v>
      </c>
      <c r="E7" s="48">
        <v>2896</v>
      </c>
      <c r="F7" s="50">
        <v>2733.33</v>
      </c>
      <c r="G7" s="51">
        <f t="shared" si="0"/>
        <v>-5.6170580110497262E-2</v>
      </c>
      <c r="H7" s="51">
        <f t="shared" si="1"/>
        <v>0.36212232205594336</v>
      </c>
      <c r="K7" s="72"/>
    </row>
    <row r="8" spans="1:14" ht="15.75">
      <c r="A8" s="33">
        <v>5</v>
      </c>
      <c r="B8" s="35" t="s">
        <v>14</v>
      </c>
      <c r="C8" s="34" t="s">
        <v>15</v>
      </c>
      <c r="D8" s="47">
        <v>970</v>
      </c>
      <c r="E8" s="47">
        <v>1190</v>
      </c>
      <c r="F8" s="43">
        <v>1073.33</v>
      </c>
      <c r="G8" s="49">
        <f t="shared" si="0"/>
        <v>-9.8042016806722754E-2</v>
      </c>
      <c r="H8" s="49">
        <f t="shared" si="1"/>
        <v>0.10652577319587621</v>
      </c>
      <c r="K8" s="72"/>
    </row>
    <row r="9" spans="1:14" ht="15.75">
      <c r="A9" s="30">
        <v>6</v>
      </c>
      <c r="B9" s="31" t="s">
        <v>16</v>
      </c>
      <c r="C9" s="32" t="s">
        <v>17</v>
      </c>
      <c r="D9" s="48">
        <v>1568.33</v>
      </c>
      <c r="E9" s="48">
        <v>2292</v>
      </c>
      <c r="F9" s="50">
        <v>2076.66</v>
      </c>
      <c r="G9" s="51">
        <f t="shared" si="0"/>
        <v>-9.3952879581151894E-2</v>
      </c>
      <c r="H9" s="51">
        <f t="shared" si="1"/>
        <v>0.32412183660326588</v>
      </c>
      <c r="K9" s="72"/>
    </row>
    <row r="10" spans="1:14" ht="15.75">
      <c r="A10" s="33">
        <v>7</v>
      </c>
      <c r="B10" s="35" t="s">
        <v>18</v>
      </c>
      <c r="C10" s="34" t="s">
        <v>19</v>
      </c>
      <c r="D10" s="47">
        <v>340</v>
      </c>
      <c r="E10" s="47">
        <v>640</v>
      </c>
      <c r="F10" s="43">
        <v>550</v>
      </c>
      <c r="G10" s="49">
        <f t="shared" si="0"/>
        <v>-0.140625</v>
      </c>
      <c r="H10" s="49">
        <f t="shared" si="1"/>
        <v>0.61764705882352944</v>
      </c>
      <c r="K10" s="72"/>
    </row>
    <row r="11" spans="1:14" ht="15.75">
      <c r="A11" s="30">
        <v>8</v>
      </c>
      <c r="B11" s="31" t="s">
        <v>20</v>
      </c>
      <c r="C11" s="32" t="s">
        <v>21</v>
      </c>
      <c r="D11" s="48"/>
      <c r="E11" s="48">
        <v>1660</v>
      </c>
      <c r="F11" s="50">
        <v>1590</v>
      </c>
      <c r="G11" s="51">
        <f t="shared" si="0"/>
        <v>-4.2168674698795178E-2</v>
      </c>
      <c r="H11" s="51"/>
      <c r="K11" s="72"/>
      <c r="M11"/>
      <c r="N11"/>
    </row>
    <row r="12" spans="1:14" ht="15.75">
      <c r="A12" s="33">
        <v>9</v>
      </c>
      <c r="B12" s="35" t="s">
        <v>22</v>
      </c>
      <c r="C12" s="34" t="s">
        <v>23</v>
      </c>
      <c r="D12" s="47">
        <v>576</v>
      </c>
      <c r="E12" s="47">
        <v>902.5</v>
      </c>
      <c r="F12" s="43">
        <v>815</v>
      </c>
      <c r="G12" s="49">
        <f t="shared" si="0"/>
        <v>-9.6952908587257622E-2</v>
      </c>
      <c r="H12" s="49">
        <f t="shared" si="1"/>
        <v>0.41493055555555558</v>
      </c>
      <c r="K12" s="72"/>
    </row>
    <row r="13" spans="1:14" ht="15.75">
      <c r="A13" s="30">
        <v>10</v>
      </c>
      <c r="B13" s="31" t="s">
        <v>24</v>
      </c>
      <c r="C13" s="32" t="s">
        <v>25</v>
      </c>
      <c r="D13" s="48">
        <v>580</v>
      </c>
      <c r="E13" s="48">
        <v>863.33</v>
      </c>
      <c r="F13" s="50">
        <v>860</v>
      </c>
      <c r="G13" s="51">
        <f t="shared" si="0"/>
        <v>-3.8571577496438682E-3</v>
      </c>
      <c r="H13" s="51">
        <f t="shared" si="1"/>
        <v>0.48275862068965519</v>
      </c>
      <c r="K13" s="72"/>
    </row>
    <row r="14" spans="1:14" ht="15.75">
      <c r="A14" s="33">
        <v>11</v>
      </c>
      <c r="B14" s="35" t="s">
        <v>26</v>
      </c>
      <c r="C14" s="34" t="s">
        <v>27</v>
      </c>
      <c r="D14" s="47"/>
      <c r="E14" s="47"/>
      <c r="F14" s="43"/>
      <c r="G14" s="49"/>
      <c r="H14" s="49"/>
      <c r="K14" s="72"/>
    </row>
    <row r="15" spans="1:14" ht="15.75">
      <c r="A15" s="30">
        <v>12</v>
      </c>
      <c r="B15" s="31" t="s">
        <v>28</v>
      </c>
      <c r="C15" s="32" t="s">
        <v>29</v>
      </c>
      <c r="D15" s="48"/>
      <c r="E15" s="48"/>
      <c r="F15" s="50"/>
      <c r="G15" s="51"/>
      <c r="H15" s="51"/>
      <c r="K15" s="72"/>
    </row>
    <row r="16" spans="1:14" ht="15.75">
      <c r="A16" s="33">
        <v>13</v>
      </c>
      <c r="B16" s="35" t="s">
        <v>30</v>
      </c>
      <c r="C16" s="34" t="s">
        <v>31</v>
      </c>
      <c r="D16" s="47"/>
      <c r="E16" s="47">
        <v>650</v>
      </c>
      <c r="F16" s="43">
        <v>647.5</v>
      </c>
      <c r="G16" s="49">
        <f t="shared" si="0"/>
        <v>-3.8461538461538464E-3</v>
      </c>
      <c r="H16" s="49"/>
      <c r="K16" s="72"/>
    </row>
    <row r="17" spans="1:11" ht="15.75">
      <c r="A17" s="30">
        <v>14</v>
      </c>
      <c r="B17" s="38" t="s">
        <v>32</v>
      </c>
      <c r="C17" s="32" t="s">
        <v>33</v>
      </c>
      <c r="D17" s="48">
        <v>1300</v>
      </c>
      <c r="E17" s="48">
        <v>1747.5</v>
      </c>
      <c r="F17" s="50">
        <v>1738.33</v>
      </c>
      <c r="G17" s="51">
        <f t="shared" si="0"/>
        <v>-5.2474964234621307E-3</v>
      </c>
      <c r="H17" s="51">
        <f t="shared" si="1"/>
        <v>0.33717692307692304</v>
      </c>
      <c r="K17" s="72"/>
    </row>
    <row r="18" spans="1:11" ht="15.75">
      <c r="A18" s="33">
        <v>15</v>
      </c>
      <c r="B18" s="35" t="s">
        <v>34</v>
      </c>
      <c r="C18" s="34" t="s">
        <v>35</v>
      </c>
      <c r="D18" s="47">
        <v>2120</v>
      </c>
      <c r="E18" s="47">
        <v>3580</v>
      </c>
      <c r="F18" s="43">
        <v>3253.33</v>
      </c>
      <c r="G18" s="49">
        <f t="shared" si="0"/>
        <v>-9.1248603351955324E-2</v>
      </c>
      <c r="H18" s="49">
        <f t="shared" si="1"/>
        <v>0.53458962264150944</v>
      </c>
      <c r="K18" s="72"/>
    </row>
    <row r="19" spans="1:11" ht="15.75">
      <c r="A19" s="30">
        <v>16</v>
      </c>
      <c r="B19" s="31" t="s">
        <v>36</v>
      </c>
      <c r="C19" s="32" t="s">
        <v>37</v>
      </c>
      <c r="D19" s="48"/>
      <c r="E19" s="48">
        <v>900</v>
      </c>
      <c r="F19" s="50">
        <v>706.66</v>
      </c>
      <c r="G19" s="51">
        <f t="shared" si="0"/>
        <v>-0.21482222222222225</v>
      </c>
      <c r="H19" s="51"/>
      <c r="K19" s="72"/>
    </row>
    <row r="20" spans="1:11" ht="15.75">
      <c r="A20" s="33">
        <v>17</v>
      </c>
      <c r="B20" s="35" t="s">
        <v>38</v>
      </c>
      <c r="C20" s="34" t="s">
        <v>39</v>
      </c>
      <c r="D20" s="47">
        <v>660</v>
      </c>
      <c r="E20" s="47">
        <v>910</v>
      </c>
      <c r="F20" s="43">
        <v>720</v>
      </c>
      <c r="G20" s="49">
        <f t="shared" si="0"/>
        <v>-0.2087912087912088</v>
      </c>
      <c r="H20" s="49">
        <f t="shared" si="1"/>
        <v>9.0909090909090912E-2</v>
      </c>
      <c r="K20" s="72" t="s">
        <v>66</v>
      </c>
    </row>
    <row r="21" spans="1:11" ht="15.75">
      <c r="A21" s="30">
        <v>18</v>
      </c>
      <c r="B21" s="31" t="s">
        <v>40</v>
      </c>
      <c r="C21" s="39" t="s">
        <v>41</v>
      </c>
      <c r="D21" s="48"/>
      <c r="E21" s="48"/>
      <c r="F21" s="50"/>
      <c r="G21" s="51"/>
      <c r="H21" s="51"/>
      <c r="K21" s="72"/>
    </row>
    <row r="22" spans="1:11" ht="15.75">
      <c r="A22" s="33">
        <v>19</v>
      </c>
      <c r="B22" s="35" t="s">
        <v>42</v>
      </c>
      <c r="C22" s="34" t="s">
        <v>43</v>
      </c>
      <c r="D22" s="47">
        <v>620</v>
      </c>
      <c r="E22" s="47">
        <v>855</v>
      </c>
      <c r="F22" s="43">
        <v>830</v>
      </c>
      <c r="G22" s="49">
        <f t="shared" si="0"/>
        <v>-2.9239766081871343E-2</v>
      </c>
      <c r="H22" s="49">
        <f t="shared" si="1"/>
        <v>0.33870967741935482</v>
      </c>
      <c r="K22" s="72"/>
    </row>
    <row r="23" spans="1:11" ht="15.75">
      <c r="A23" s="30">
        <v>20</v>
      </c>
      <c r="B23" s="31" t="s">
        <v>44</v>
      </c>
      <c r="C23" s="32" t="s">
        <v>45</v>
      </c>
      <c r="D23" s="48">
        <v>980</v>
      </c>
      <c r="E23" s="48">
        <v>1140</v>
      </c>
      <c r="F23" s="50">
        <v>1200</v>
      </c>
      <c r="G23" s="51">
        <f t="shared" si="0"/>
        <v>5.2631578947368418E-2</v>
      </c>
      <c r="H23" s="51">
        <f t="shared" si="1"/>
        <v>0.22448979591836735</v>
      </c>
      <c r="K23" s="72"/>
    </row>
    <row r="24" spans="1:11" ht="15.75">
      <c r="A24" s="33">
        <v>21</v>
      </c>
      <c r="B24" s="35" t="s">
        <v>46</v>
      </c>
      <c r="C24" s="34" t="s">
        <v>47</v>
      </c>
      <c r="D24" s="47"/>
      <c r="E24" s="47">
        <v>1040</v>
      </c>
      <c r="F24" s="43">
        <v>906.66</v>
      </c>
      <c r="G24" s="49">
        <f t="shared" si="0"/>
        <v>-0.12821153846153849</v>
      </c>
      <c r="H24" s="49"/>
      <c r="K24" s="72"/>
    </row>
    <row r="25" spans="1:11" ht="15.75">
      <c r="A25" s="30">
        <v>22</v>
      </c>
      <c r="B25" s="31" t="s">
        <v>48</v>
      </c>
      <c r="C25" s="32" t="s">
        <v>49</v>
      </c>
      <c r="D25" s="48">
        <v>1280</v>
      </c>
      <c r="E25" s="48">
        <v>1390</v>
      </c>
      <c r="F25" s="50">
        <v>1353.33</v>
      </c>
      <c r="G25" s="51">
        <f t="shared" si="0"/>
        <v>-2.6381294964028829E-2</v>
      </c>
      <c r="H25" s="51">
        <f t="shared" si="1"/>
        <v>5.7289062499999946E-2</v>
      </c>
      <c r="K25" s="72"/>
    </row>
    <row r="26" spans="1:11" ht="15.75">
      <c r="A26" s="33">
        <v>23</v>
      </c>
      <c r="B26" s="35" t="s">
        <v>50</v>
      </c>
      <c r="C26" s="34" t="s">
        <v>51</v>
      </c>
      <c r="D26" s="47">
        <v>1220</v>
      </c>
      <c r="E26" s="47">
        <v>1850</v>
      </c>
      <c r="F26" s="43">
        <v>1590</v>
      </c>
      <c r="G26" s="49">
        <f t="shared" si="0"/>
        <v>-0.14054054054054055</v>
      </c>
      <c r="H26" s="49">
        <f t="shared" si="1"/>
        <v>0.30327868852459017</v>
      </c>
      <c r="K26" s="72"/>
    </row>
    <row r="27" spans="1:11" ht="15.75">
      <c r="A27" s="30">
        <v>24</v>
      </c>
      <c r="B27" s="31" t="s">
        <v>52</v>
      </c>
      <c r="C27" s="32" t="s">
        <v>53</v>
      </c>
      <c r="D27" s="48">
        <v>607.5</v>
      </c>
      <c r="E27" s="48">
        <v>870</v>
      </c>
      <c r="F27" s="50">
        <v>796</v>
      </c>
      <c r="G27" s="51">
        <f t="shared" si="0"/>
        <v>-8.5057471264367815E-2</v>
      </c>
      <c r="H27" s="51">
        <f t="shared" si="1"/>
        <v>0.3102880658436214</v>
      </c>
      <c r="K27" s="72"/>
    </row>
    <row r="28" spans="1:11" ht="15.75">
      <c r="A28" s="33">
        <v>25</v>
      </c>
      <c r="B28" s="35" t="s">
        <v>54</v>
      </c>
      <c r="C28" s="34" t="s">
        <v>55</v>
      </c>
      <c r="D28" s="47">
        <v>680</v>
      </c>
      <c r="E28" s="47">
        <v>900</v>
      </c>
      <c r="F28" s="43">
        <v>853.33</v>
      </c>
      <c r="G28" s="49">
        <f t="shared" si="0"/>
        <v>-5.1855555555555509E-2</v>
      </c>
      <c r="H28" s="49">
        <f t="shared" si="1"/>
        <v>0.25489705882352948</v>
      </c>
      <c r="J28" s="29" t="s">
        <v>66</v>
      </c>
      <c r="K28" s="72"/>
    </row>
    <row r="29" spans="1:11" ht="15.75">
      <c r="A29" s="30">
        <v>26</v>
      </c>
      <c r="B29" s="31" t="s">
        <v>56</v>
      </c>
      <c r="C29" s="32" t="s">
        <v>57</v>
      </c>
      <c r="D29" s="48">
        <v>700</v>
      </c>
      <c r="E29" s="48">
        <v>1243.33</v>
      </c>
      <c r="F29" s="50">
        <v>1007.5</v>
      </c>
      <c r="G29" s="51">
        <f t="shared" si="0"/>
        <v>-0.189676111732203</v>
      </c>
      <c r="H29" s="51">
        <f t="shared" si="1"/>
        <v>0.43928571428571428</v>
      </c>
      <c r="K29" s="72"/>
    </row>
    <row r="30" spans="1:11" ht="15.75">
      <c r="A30" s="33">
        <v>27</v>
      </c>
      <c r="B30" s="35" t="s">
        <v>58</v>
      </c>
      <c r="C30" s="34" t="s">
        <v>59</v>
      </c>
      <c r="D30" s="47"/>
      <c r="E30" s="47">
        <v>420</v>
      </c>
      <c r="F30" s="43">
        <v>390</v>
      </c>
      <c r="G30" s="49">
        <f t="shared" si="0"/>
        <v>-7.1428571428571425E-2</v>
      </c>
      <c r="H30" s="49"/>
      <c r="K30" s="72"/>
    </row>
    <row r="31" spans="1:11" ht="15.75">
      <c r="A31" s="30">
        <v>28</v>
      </c>
      <c r="B31" s="31" t="s">
        <v>60</v>
      </c>
      <c r="C31" s="32" t="s">
        <v>61</v>
      </c>
      <c r="D31" s="48">
        <v>1320</v>
      </c>
      <c r="E31" s="48">
        <v>2143.33</v>
      </c>
      <c r="F31" s="50">
        <v>2166.66</v>
      </c>
      <c r="G31" s="51">
        <f t="shared" si="0"/>
        <v>1.0884931391806175E-2</v>
      </c>
      <c r="H31" s="51">
        <f t="shared" si="1"/>
        <v>0.64140909090909082</v>
      </c>
      <c r="K31" s="72"/>
    </row>
    <row r="32" spans="1:11" ht="15.75">
      <c r="A32" s="33">
        <v>29</v>
      </c>
      <c r="B32" s="35" t="s">
        <v>62</v>
      </c>
      <c r="C32" s="34" t="s">
        <v>85</v>
      </c>
      <c r="D32" s="47">
        <v>1796.67</v>
      </c>
      <c r="E32" s="47">
        <v>2370</v>
      </c>
      <c r="F32" s="43">
        <v>2307.5</v>
      </c>
      <c r="G32" s="49">
        <f t="shared" si="0"/>
        <v>-2.6371308016877638E-2</v>
      </c>
      <c r="H32" s="49"/>
      <c r="K32" s="72"/>
    </row>
    <row r="33" spans="1:11" ht="16.5" thickBot="1">
      <c r="A33" s="40">
        <v>30</v>
      </c>
      <c r="B33" s="41" t="s">
        <v>63</v>
      </c>
      <c r="C33" s="42" t="s">
        <v>64</v>
      </c>
      <c r="D33" s="48">
        <v>700</v>
      </c>
      <c r="E33" s="48">
        <v>1050</v>
      </c>
      <c r="F33" s="50">
        <v>1050</v>
      </c>
      <c r="G33" s="51">
        <f t="shared" si="0"/>
        <v>0</v>
      </c>
      <c r="H33" s="51">
        <f t="shared" si="1"/>
        <v>0.5</v>
      </c>
      <c r="K33" s="72"/>
    </row>
    <row r="34" spans="1:11">
      <c r="A34" s="44" t="s">
        <v>89</v>
      </c>
      <c r="B34" s="44"/>
      <c r="C34" s="44"/>
      <c r="D34" s="44"/>
      <c r="E34" s="44"/>
      <c r="F34" s="44"/>
      <c r="G34" s="44"/>
      <c r="H34" s="44"/>
      <c r="K34" s="72"/>
    </row>
    <row r="35" spans="1:11">
      <c r="A35" s="44" t="s">
        <v>90</v>
      </c>
      <c r="B35" s="44"/>
      <c r="C35" s="44"/>
      <c r="D35" s="45"/>
      <c r="E35" s="44"/>
      <c r="F35" s="44"/>
      <c r="G35" s="44"/>
      <c r="H35" s="44"/>
    </row>
    <row r="36" spans="1:11">
      <c r="A36" s="29" t="s">
        <v>91</v>
      </c>
    </row>
    <row r="43" spans="1:11">
      <c r="F43" s="29" t="s">
        <v>66</v>
      </c>
    </row>
    <row r="1982" spans="6:6">
      <c r="F1982" s="29" t="s">
        <v>97</v>
      </c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2022-12-12T17:56:58Z</dcterms:modified>
</cp:coreProperties>
</file>