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h_Stat\TECHNICAL\Export Reports\Monthly Export Reports\2019\"/>
    </mc:Choice>
  </mc:AlternateContent>
  <xr:revisionPtr revIDLastSave="0" documentId="8_{63789FD3-F974-40D5-A8FE-4D6338F2DB2E}" xr6:coauthVersionLast="43" xr6:coauthVersionMax="43" xr10:uidLastSave="{00000000-0000-0000-0000-000000000000}"/>
  <bookViews>
    <workbookView xWindow="-120" yWindow="-120" windowWidth="20730" windowHeight="11160" xr2:uid="{084FE806-79CF-473B-AAC8-DEBF9FCC9297}"/>
  </bookViews>
  <sheets>
    <sheet name="2019 January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1" i="3" l="1"/>
  <c r="J42" i="3"/>
  <c r="J43" i="3"/>
  <c r="J44" i="3"/>
  <c r="J45" i="3"/>
  <c r="J46" i="3"/>
  <c r="J47" i="3"/>
  <c r="J48" i="3"/>
  <c r="J49" i="3"/>
  <c r="J50" i="3"/>
  <c r="J51" i="3"/>
  <c r="J40" i="3"/>
  <c r="J27" i="3"/>
  <c r="J28" i="3"/>
  <c r="J29" i="3"/>
  <c r="J30" i="3"/>
  <c r="J31" i="3"/>
  <c r="J32" i="3"/>
  <c r="J33" i="3"/>
  <c r="J34" i="3"/>
  <c r="J35" i="3"/>
  <c r="J36" i="3"/>
  <c r="J26" i="3"/>
  <c r="J15" i="3"/>
  <c r="J16" i="3"/>
  <c r="J17" i="3"/>
  <c r="J18" i="3"/>
  <c r="J19" i="3"/>
  <c r="J20" i="3"/>
  <c r="J21" i="3"/>
  <c r="J14" i="3"/>
  <c r="J4" i="3"/>
  <c r="J5" i="3"/>
  <c r="J6" i="3"/>
  <c r="J7" i="3"/>
  <c r="J8" i="3"/>
  <c r="J9" i="3"/>
  <c r="J10" i="3"/>
  <c r="J3" i="3"/>
  <c r="I15" i="3"/>
  <c r="I16" i="3"/>
  <c r="I17" i="3"/>
  <c r="I18" i="3"/>
  <c r="I19" i="3"/>
  <c r="I20" i="3"/>
  <c r="I21" i="3"/>
  <c r="I27" i="3"/>
  <c r="I28" i="3"/>
  <c r="I29" i="3"/>
  <c r="I30" i="3"/>
  <c r="I31" i="3"/>
  <c r="I32" i="3"/>
  <c r="I33" i="3"/>
  <c r="I34" i="3"/>
  <c r="I35" i="3"/>
  <c r="I36" i="3"/>
  <c r="I41" i="3"/>
  <c r="I42" i="3"/>
  <c r="I43" i="3"/>
  <c r="I44" i="3"/>
  <c r="I45" i="3"/>
  <c r="I46" i="3"/>
  <c r="I47" i="3"/>
  <c r="I48" i="3"/>
  <c r="I49" i="3"/>
  <c r="I50" i="3"/>
  <c r="I51" i="3"/>
  <c r="I40" i="3"/>
  <c r="I26" i="3"/>
  <c r="I14" i="3"/>
  <c r="I4" i="3"/>
  <c r="I5" i="3"/>
  <c r="I6" i="3"/>
  <c r="I7" i="3"/>
  <c r="I8" i="3"/>
  <c r="I9" i="3"/>
  <c r="I10" i="3"/>
  <c r="I3" i="3"/>
  <c r="F51" i="3"/>
  <c r="F36" i="3"/>
  <c r="E36" i="3"/>
  <c r="E51" i="3"/>
</calcChain>
</file>

<file path=xl/sharedStrings.xml><?xml version="1.0" encoding="utf-8"?>
<sst xmlns="http://schemas.openxmlformats.org/spreadsheetml/2006/main" count="75" uniqueCount="34">
  <si>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</si>
  <si>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</si>
  <si>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</si>
  <si>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</si>
  <si>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</si>
  <si>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</si>
  <si>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</si>
  <si>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</si>
  <si>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</si>
  <si>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Other</t>
  </si>
  <si>
    <t>Total</t>
  </si>
  <si>
    <t>Table 3:  Value of Imported Fish and Fishery Products (Rs.Mn)</t>
  </si>
  <si>
    <t>Dried Fish</t>
  </si>
  <si>
    <t>Food fish</t>
  </si>
  <si>
    <t>Table 4:  Exported Quantity of Fish and Fishery Products (Mt)</t>
  </si>
  <si>
    <t>Live fish (2)</t>
  </si>
  <si>
    <t xml:space="preserve">na </t>
  </si>
  <si>
    <t>Prawns</t>
  </si>
  <si>
    <t>Lobsters</t>
  </si>
  <si>
    <t>Crabs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</si>
  <si>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</si>
  <si>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</si>
  <si>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</si>
  <si>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</si>
  <si>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</si>
  <si>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</si>
  <si>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</si>
  <si>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</si>
  <si>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Source :  Statistics Unit/ Ministry of Fisheries and Aquatic Resources</t>
  </si>
  <si>
    <t>Note     : (1) Fisheries sector tables were prepared by SU/MFARD based on the monthly costom returns</t>
  </si>
  <si>
    <t xml:space="preserve">                  (2) Live fish weight included water (container)</t>
  </si>
  <si>
    <t xml:space="preserve">  Change %  2019/2018</t>
  </si>
  <si>
    <r>
      <t xml:space="preserve">2018 </t>
    </r>
    <r>
      <rPr>
        <b/>
        <sz val="10"/>
        <rFont val="Arial"/>
        <family val="2"/>
      </rPr>
      <t>(Jan-Mar)</t>
    </r>
  </si>
  <si>
    <r>
      <t xml:space="preserve">2019 </t>
    </r>
    <r>
      <rPr>
        <b/>
        <sz val="10"/>
        <rFont val="Arial"/>
        <family val="2"/>
      </rPr>
      <t>(Jan-Mar)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</si>
</sst>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;[Red]#,##0.0"/>
    <numFmt numFmtId="167" formatCode="#,##0;[Red]#,##0"/>
    <numFmt numFmtId="168" formatCode="_(* #,##0.0_);_(* \(#,##0.0\);_(* &quot;-&quot;??_);_(@_)"/>
    <numFmt numFmtId="169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0"/>
      <name val="Arial"/>
      <family val="2"/>
    </font>
    <font>
      <i/>
      <sz val="10.5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2" applyFont="1" applyFill="1" applyBorder="1" applyAlignment="1">
      <alignment horizontal="left"/>
    </xf>
    <xf numFmtId="0" fontId="4" fillId="0" borderId="0" xfId="2" applyFont="1" applyFill="1"/>
    <xf numFmtId="0" fontId="5" fillId="0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164" fontId="4" fillId="0" borderId="2" xfId="3" applyNumberFormat="1" applyFont="1" applyFill="1" applyBorder="1" applyAlignment="1">
      <alignment vertical="center"/>
    </xf>
    <xf numFmtId="3" fontId="4" fillId="0" borderId="2" xfId="1" applyNumberFormat="1" applyFont="1" applyBorder="1"/>
    <xf numFmtId="165" fontId="4" fillId="0" borderId="2" xfId="1" applyNumberFormat="1" applyFont="1" applyBorder="1" applyAlignment="1">
      <alignment horizontal="right" indent="1"/>
    </xf>
    <xf numFmtId="166" fontId="4" fillId="0" borderId="2" xfId="1" applyNumberFormat="1" applyFont="1" applyBorder="1" applyAlignment="1">
      <alignment horizontal="right" indent="1"/>
    </xf>
    <xf numFmtId="0" fontId="5" fillId="0" borderId="2" xfId="2" applyFont="1" applyFill="1" applyBorder="1" applyAlignment="1">
      <alignment vertical="center"/>
    </xf>
    <xf numFmtId="164" fontId="5" fillId="0" borderId="2" xfId="3" applyNumberFormat="1" applyFont="1" applyFill="1" applyBorder="1" applyAlignment="1">
      <alignment vertical="center"/>
    </xf>
    <xf numFmtId="3" fontId="5" fillId="0" borderId="2" xfId="1" applyNumberFormat="1" applyFont="1" applyBorder="1"/>
    <xf numFmtId="165" fontId="5" fillId="0" borderId="2" xfId="1" applyNumberFormat="1" applyFont="1" applyBorder="1" applyAlignment="1">
      <alignment horizontal="right" indent="1"/>
    </xf>
    <xf numFmtId="166" fontId="5" fillId="0" borderId="2" xfId="1" applyNumberFormat="1" applyFont="1" applyBorder="1" applyAlignment="1">
      <alignment horizontal="right" indent="1"/>
    </xf>
    <xf numFmtId="0" fontId="2" fillId="0" borderId="0" xfId="2"/>
    <xf numFmtId="164" fontId="4" fillId="0" borderId="0" xfId="2" applyNumberFormat="1" applyFont="1" applyFill="1"/>
    <xf numFmtId="164" fontId="4" fillId="0" borderId="3" xfId="3" applyNumberFormat="1" applyFont="1" applyFill="1" applyBorder="1" applyAlignment="1">
      <alignment vertical="center"/>
    </xf>
    <xf numFmtId="0" fontId="3" fillId="0" borderId="0" xfId="2" applyFont="1" applyFill="1"/>
    <xf numFmtId="164" fontId="4" fillId="0" borderId="4" xfId="3" applyNumberFormat="1" applyFont="1" applyFill="1" applyBorder="1" applyAlignment="1">
      <alignment vertical="center"/>
    </xf>
    <xf numFmtId="167" fontId="4" fillId="0" borderId="2" xfId="1" applyNumberFormat="1" applyFont="1" applyBorder="1"/>
    <xf numFmtId="167" fontId="5" fillId="0" borderId="2" xfId="1" applyNumberFormat="1" applyFont="1" applyBorder="1"/>
    <xf numFmtId="168" fontId="5" fillId="0" borderId="0" xfId="3" applyNumberFormat="1" applyFont="1" applyFill="1" applyAlignment="1">
      <alignment horizontal="center" vertical="center" wrapText="1"/>
    </xf>
    <xf numFmtId="169" fontId="4" fillId="0" borderId="0" xfId="2" applyNumberFormat="1" applyFont="1" applyFill="1"/>
    <xf numFmtId="168" fontId="4" fillId="0" borderId="2" xfId="3" applyNumberFormat="1" applyFont="1" applyFill="1" applyBorder="1" applyAlignment="1">
      <alignment horizontal="right" vertical="center"/>
    </xf>
    <xf numFmtId="168" fontId="4" fillId="0" borderId="2" xfId="3" applyNumberFormat="1" applyFont="1" applyFill="1" applyBorder="1" applyAlignment="1">
      <alignment horizontal="right" vertical="center" indent="1"/>
    </xf>
    <xf numFmtId="164" fontId="4" fillId="0" borderId="2" xfId="3" applyNumberFormat="1" applyFont="1" applyFill="1" applyBorder="1" applyAlignment="1">
      <alignment horizontal="right" vertical="center"/>
    </xf>
    <xf numFmtId="167" fontId="4" fillId="0" borderId="2" xfId="1" applyNumberFormat="1" applyFont="1" applyFill="1" applyBorder="1"/>
    <xf numFmtId="167" fontId="1" fillId="0" borderId="0" xfId="1" applyNumberFormat="1" applyFill="1"/>
    <xf numFmtId="0" fontId="4" fillId="0" borderId="5" xfId="2" applyFont="1" applyFill="1" applyBorder="1" applyAlignment="1">
      <alignment vertical="center"/>
    </xf>
    <xf numFmtId="164" fontId="4" fillId="0" borderId="5" xfId="3" applyNumberFormat="1" applyFont="1" applyFill="1" applyBorder="1" applyAlignment="1">
      <alignment vertical="center"/>
    </xf>
    <xf numFmtId="164" fontId="5" fillId="0" borderId="2" xfId="3" applyNumberFormat="1" applyFont="1" applyFill="1" applyBorder="1" applyAlignment="1">
      <alignment horizontal="right" vertical="center"/>
    </xf>
    <xf numFmtId="167" fontId="5" fillId="0" borderId="2" xfId="1" applyNumberFormat="1" applyFont="1" applyFill="1" applyBorder="1"/>
    <xf numFmtId="168" fontId="5" fillId="0" borderId="2" xfId="3" applyNumberFormat="1" applyFont="1" applyFill="1" applyBorder="1" applyAlignment="1">
      <alignment horizontal="right" vertical="center" indent="1"/>
    </xf>
    <xf numFmtId="168" fontId="4" fillId="0" borderId="0" xfId="3" applyNumberFormat="1" applyFont="1" applyFill="1" applyBorder="1"/>
    <xf numFmtId="168" fontId="2" fillId="0" borderId="0" xfId="4" applyNumberFormat="1" applyFont="1"/>
    <xf numFmtId="164" fontId="6" fillId="0" borderId="2" xfId="3" applyNumberFormat="1" applyFont="1" applyFill="1" applyBorder="1" applyAlignment="1">
      <alignment vertical="center"/>
    </xf>
    <xf numFmtId="164" fontId="7" fillId="0" borderId="2" xfId="3" applyNumberFormat="1" applyFont="1" applyFill="1" applyBorder="1" applyAlignment="1">
      <alignment vertical="center"/>
    </xf>
    <xf numFmtId="0" fontId="9" fillId="0" borderId="3" xfId="2" applyFont="1" applyFill="1" applyBorder="1" applyAlignment="1">
      <alignment horizontal="left" indent="1"/>
    </xf>
    <xf numFmtId="43" fontId="4" fillId="0" borderId="0" xfId="2" applyNumberFormat="1" applyFont="1" applyFill="1"/>
    <xf numFmtId="0" fontId="4" fillId="0" borderId="0" xfId="0" applyFont="1"/>
    <xf numFmtId="0" fontId="4" fillId="0" borderId="0" xfId="2" applyFont="1" applyFill="1" applyBorder="1" applyAlignment="1">
      <alignment horizontal="left" indent="1"/>
    </xf>
    <xf numFmtId="0" fontId="4" fillId="0" borderId="0" xfId="2" applyFont="1" applyFill="1" applyBorder="1"/>
    <xf numFmtId="0" fontId="4" fillId="0" borderId="0" xfId="2" applyFont="1" applyFill="1" applyBorder="1" applyAlignment="1"/>
    <xf numFmtId="0" fontId="4" fillId="0" borderId="0" xfId="0" applyFont="1" applyFill="1"/>
    <xf numFmtId="164" fontId="4" fillId="0" borderId="0" xfId="3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2" applyFont="1"/>
    <xf numFmtId="0" fontId="5" fillId="0" borderId="2" xfId="2" applyFont="1" applyBorder="1" applyAlignment="1">
      <alignment horizontal="center" vertical="center" wrapText="1"/>
    </xf>
    <xf numFmtId="3" fontId="4" fillId="0" borderId="2" xfId="0" applyNumberFormat="1" applyFont="1" applyBorder="1"/>
    <xf numFmtId="3" fontId="5" fillId="0" borderId="2" xfId="0" applyNumberFormat="1" applyFont="1" applyBorder="1"/>
    <xf numFmtId="164" fontId="4" fillId="0" borderId="0" xfId="2" applyNumberFormat="1" applyFont="1"/>
    <xf numFmtId="164" fontId="4" fillId="0" borderId="4" xfId="3" applyNumberFormat="1" applyFont="1" applyBorder="1" applyAlignment="1">
      <alignment vertical="center"/>
    </xf>
    <xf numFmtId="164" fontId="4" fillId="0" borderId="3" xfId="3" applyNumberFormat="1" applyFont="1" applyBorder="1" applyAlignment="1">
      <alignment vertical="center"/>
    </xf>
    <xf numFmtId="168" fontId="4" fillId="0" borderId="2" xfId="3" applyNumberFormat="1" applyFont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indent="1"/>
    </xf>
    <xf numFmtId="166" fontId="7" fillId="0" borderId="2" xfId="1" applyNumberFormat="1" applyFont="1" applyFill="1" applyBorder="1" applyAlignment="1">
      <alignment horizontal="right" indent="1"/>
    </xf>
    <xf numFmtId="0" fontId="0" fillId="0" borderId="0" xfId="0" applyFill="1"/>
    <xf numFmtId="2" fontId="1" fillId="0" borderId="0" xfId="1" applyNumberFormat="1" applyFill="1" applyBorder="1" applyAlignment="1">
      <alignment horizontal="center" vertical="center" wrapText="1"/>
    </xf>
    <xf numFmtId="3" fontId="1" fillId="0" borderId="0" xfId="1" applyNumberFormat="1" applyFill="1" applyBorder="1"/>
    <xf numFmtId="0" fontId="0" fillId="0" borderId="0" xfId="0" applyFill="1" applyBorder="1"/>
    <xf numFmtId="164" fontId="6" fillId="0" borderId="2" xfId="1" applyNumberFormat="1" applyFont="1" applyBorder="1"/>
    <xf numFmtId="3" fontId="1" fillId="0" borderId="0" xfId="1" applyNumberFormat="1" applyFill="1"/>
    <xf numFmtId="43" fontId="0" fillId="0" borderId="0" xfId="0" applyNumberFormat="1" applyFill="1"/>
    <xf numFmtId="0" fontId="10" fillId="0" borderId="0" xfId="0" applyFont="1" applyFill="1"/>
    <xf numFmtId="43" fontId="10" fillId="0" borderId="0" xfId="0" applyNumberFormat="1" applyFont="1" applyFill="1"/>
    <xf numFmtId="164" fontId="6" fillId="0" borderId="2" xfId="1" applyNumberFormat="1" applyFont="1" applyFill="1" applyBorder="1"/>
    <xf numFmtId="164" fontId="7" fillId="0" borderId="2" xfId="1" applyNumberFormat="1" applyFont="1" applyFill="1" applyBorder="1"/>
    <xf numFmtId="164" fontId="7" fillId="0" borderId="2" xfId="1" applyNumberFormat="1" applyFont="1" applyBorder="1"/>
    <xf numFmtId="164" fontId="4" fillId="0" borderId="2" xfId="1" applyNumberFormat="1" applyFont="1" applyFill="1" applyBorder="1" applyAlignment="1">
      <alignment horizontal="right" vertical="center"/>
    </xf>
    <xf numFmtId="164" fontId="5" fillId="0" borderId="2" xfId="1" applyNumberFormat="1" applyFont="1" applyFill="1" applyBorder="1" applyAlignment="1">
      <alignment horizontal="right" vertical="center"/>
    </xf>
  </cellXfs>
  <cellStyles count="5">
    <cellStyle name="Comma" xfId="1" builtinId="3"/>
    <cellStyle name="Comma 10" xfId="4" xr:uid="{27B3E28E-0BDD-4666-9071-0DE821C02077}"/>
    <cellStyle name="Comma 2" xfId="3" xr:uid="{350E4C00-401D-4850-AF56-E3442BE7F665}"/>
    <cellStyle name="Normal" xfId="0" builtinId="0"/>
    <cellStyle name="Normal 2" xfId="2" xr:uid="{636654E2-C98E-4592-ADC5-131EC9F803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7090C-075B-41D7-AEF8-B5F247E6DCEC}">
  <dimension ref="A1:N77"/>
  <sheetViews>
    <sheetView tabSelected="1" workbookViewId="0">
      <selection activeCell="I2" sqref="I2"/>
    </sheetView>
  </sheetViews>
  <sheetFormatPr defaultRowHeight="15" x14ac:dyDescent="0.25"/>
  <cols>
    <col min="1" max="1" width="14.28515625" customWidth="1"/>
    <col min="2" max="2" width="9.5703125" customWidth="1"/>
    <col min="3" max="3" width="9.7109375" customWidth="1"/>
    <col min="4" max="4" width="9.5703125" customWidth="1"/>
    <col min="5" max="5" width="9.5703125" style="39" customWidth="1"/>
    <col min="6" max="6" width="9.140625" style="39"/>
    <col min="7" max="8" width="9.5703125" style="39" customWidth="1"/>
    <col min="9" max="9" width="11" customWidth="1"/>
    <col min="10" max="10" width="11.42578125" bestFit="1" customWidth="1"/>
    <col min="12" max="13" width="9.140625" style="57"/>
    <col min="256" max="256" width="14.28515625" customWidth="1"/>
    <col min="258" max="259" width="9.85546875" bestFit="1" customWidth="1"/>
    <col min="261" max="262" width="12.5703125" customWidth="1"/>
    <col min="512" max="512" width="14.28515625" customWidth="1"/>
    <col min="514" max="515" width="9.85546875" bestFit="1" customWidth="1"/>
    <col min="517" max="518" width="12.5703125" customWidth="1"/>
    <col min="768" max="768" width="14.28515625" customWidth="1"/>
    <col min="770" max="771" width="9.85546875" bestFit="1" customWidth="1"/>
    <col min="773" max="774" width="12.5703125" customWidth="1"/>
    <col min="1024" max="1024" width="14.28515625" customWidth="1"/>
    <col min="1026" max="1027" width="9.85546875" bestFit="1" customWidth="1"/>
    <col min="1029" max="1030" width="12.5703125" customWidth="1"/>
    <col min="1280" max="1280" width="14.28515625" customWidth="1"/>
    <col min="1282" max="1283" width="9.85546875" bestFit="1" customWidth="1"/>
    <col min="1285" max="1286" width="12.5703125" customWidth="1"/>
    <col min="1536" max="1536" width="14.28515625" customWidth="1"/>
    <col min="1538" max="1539" width="9.85546875" bestFit="1" customWidth="1"/>
    <col min="1541" max="1542" width="12.5703125" customWidth="1"/>
    <col min="1792" max="1792" width="14.28515625" customWidth="1"/>
    <col min="1794" max="1795" width="9.85546875" bestFit="1" customWidth="1"/>
    <col min="1797" max="1798" width="12.5703125" customWidth="1"/>
    <col min="2048" max="2048" width="14.28515625" customWidth="1"/>
    <col min="2050" max="2051" width="9.85546875" bestFit="1" customWidth="1"/>
    <col min="2053" max="2054" width="12.5703125" customWidth="1"/>
    <col min="2304" max="2304" width="14.28515625" customWidth="1"/>
    <col min="2306" max="2307" width="9.85546875" bestFit="1" customWidth="1"/>
    <col min="2309" max="2310" width="12.5703125" customWidth="1"/>
    <col min="2560" max="2560" width="14.28515625" customWidth="1"/>
    <col min="2562" max="2563" width="9.85546875" bestFit="1" customWidth="1"/>
    <col min="2565" max="2566" width="12.5703125" customWidth="1"/>
    <col min="2816" max="2816" width="14.28515625" customWidth="1"/>
    <col min="2818" max="2819" width="9.85546875" bestFit="1" customWidth="1"/>
    <col min="2821" max="2822" width="12.5703125" customWidth="1"/>
    <col min="3072" max="3072" width="14.28515625" customWidth="1"/>
    <col min="3074" max="3075" width="9.85546875" bestFit="1" customWidth="1"/>
    <col min="3077" max="3078" width="12.5703125" customWidth="1"/>
    <col min="3328" max="3328" width="14.28515625" customWidth="1"/>
    <col min="3330" max="3331" width="9.85546875" bestFit="1" customWidth="1"/>
    <col min="3333" max="3334" width="12.5703125" customWidth="1"/>
    <col min="3584" max="3584" width="14.28515625" customWidth="1"/>
    <col min="3586" max="3587" width="9.85546875" bestFit="1" customWidth="1"/>
    <col min="3589" max="3590" width="12.5703125" customWidth="1"/>
    <col min="3840" max="3840" width="14.28515625" customWidth="1"/>
    <col min="3842" max="3843" width="9.85546875" bestFit="1" customWidth="1"/>
    <col min="3845" max="3846" width="12.5703125" customWidth="1"/>
    <col min="4096" max="4096" width="14.28515625" customWidth="1"/>
    <col min="4098" max="4099" width="9.85546875" bestFit="1" customWidth="1"/>
    <col min="4101" max="4102" width="12.5703125" customWidth="1"/>
    <col min="4352" max="4352" width="14.28515625" customWidth="1"/>
    <col min="4354" max="4355" width="9.85546875" bestFit="1" customWidth="1"/>
    <col min="4357" max="4358" width="12.5703125" customWidth="1"/>
    <col min="4608" max="4608" width="14.28515625" customWidth="1"/>
    <col min="4610" max="4611" width="9.85546875" bestFit="1" customWidth="1"/>
    <col min="4613" max="4614" width="12.5703125" customWidth="1"/>
    <col min="4864" max="4864" width="14.28515625" customWidth="1"/>
    <col min="4866" max="4867" width="9.85546875" bestFit="1" customWidth="1"/>
    <col min="4869" max="4870" width="12.5703125" customWidth="1"/>
    <col min="5120" max="5120" width="14.28515625" customWidth="1"/>
    <col min="5122" max="5123" width="9.85546875" bestFit="1" customWidth="1"/>
    <col min="5125" max="5126" width="12.5703125" customWidth="1"/>
    <col min="5376" max="5376" width="14.28515625" customWidth="1"/>
    <col min="5378" max="5379" width="9.85546875" bestFit="1" customWidth="1"/>
    <col min="5381" max="5382" width="12.5703125" customWidth="1"/>
    <col min="5632" max="5632" width="14.28515625" customWidth="1"/>
    <col min="5634" max="5635" width="9.85546875" bestFit="1" customWidth="1"/>
    <col min="5637" max="5638" width="12.5703125" customWidth="1"/>
    <col min="5888" max="5888" width="14.28515625" customWidth="1"/>
    <col min="5890" max="5891" width="9.85546875" bestFit="1" customWidth="1"/>
    <col min="5893" max="5894" width="12.5703125" customWidth="1"/>
    <col min="6144" max="6144" width="14.28515625" customWidth="1"/>
    <col min="6146" max="6147" width="9.85546875" bestFit="1" customWidth="1"/>
    <col min="6149" max="6150" width="12.5703125" customWidth="1"/>
    <col min="6400" max="6400" width="14.28515625" customWidth="1"/>
    <col min="6402" max="6403" width="9.85546875" bestFit="1" customWidth="1"/>
    <col min="6405" max="6406" width="12.5703125" customWidth="1"/>
    <col min="6656" max="6656" width="14.28515625" customWidth="1"/>
    <col min="6658" max="6659" width="9.85546875" bestFit="1" customWidth="1"/>
    <col min="6661" max="6662" width="12.5703125" customWidth="1"/>
    <col min="6912" max="6912" width="14.28515625" customWidth="1"/>
    <col min="6914" max="6915" width="9.85546875" bestFit="1" customWidth="1"/>
    <col min="6917" max="6918" width="12.5703125" customWidth="1"/>
    <col min="7168" max="7168" width="14.28515625" customWidth="1"/>
    <col min="7170" max="7171" width="9.85546875" bestFit="1" customWidth="1"/>
    <col min="7173" max="7174" width="12.5703125" customWidth="1"/>
    <col min="7424" max="7424" width="14.28515625" customWidth="1"/>
    <col min="7426" max="7427" width="9.85546875" bestFit="1" customWidth="1"/>
    <col min="7429" max="7430" width="12.5703125" customWidth="1"/>
    <col min="7680" max="7680" width="14.28515625" customWidth="1"/>
    <col min="7682" max="7683" width="9.85546875" bestFit="1" customWidth="1"/>
    <col min="7685" max="7686" width="12.5703125" customWidth="1"/>
    <col min="7936" max="7936" width="14.28515625" customWidth="1"/>
    <col min="7938" max="7939" width="9.85546875" bestFit="1" customWidth="1"/>
    <col min="7941" max="7942" width="12.5703125" customWidth="1"/>
    <col min="8192" max="8192" width="14.28515625" customWidth="1"/>
    <col min="8194" max="8195" width="9.85546875" bestFit="1" customWidth="1"/>
    <col min="8197" max="8198" width="12.5703125" customWidth="1"/>
    <col min="8448" max="8448" width="14.28515625" customWidth="1"/>
    <col min="8450" max="8451" width="9.85546875" bestFit="1" customWidth="1"/>
    <col min="8453" max="8454" width="12.5703125" customWidth="1"/>
    <col min="8704" max="8704" width="14.28515625" customWidth="1"/>
    <col min="8706" max="8707" width="9.85546875" bestFit="1" customWidth="1"/>
    <col min="8709" max="8710" width="12.5703125" customWidth="1"/>
    <col min="8960" max="8960" width="14.28515625" customWidth="1"/>
    <col min="8962" max="8963" width="9.85546875" bestFit="1" customWidth="1"/>
    <col min="8965" max="8966" width="12.5703125" customWidth="1"/>
    <col min="9216" max="9216" width="14.28515625" customWidth="1"/>
    <col min="9218" max="9219" width="9.85546875" bestFit="1" customWidth="1"/>
    <col min="9221" max="9222" width="12.5703125" customWidth="1"/>
    <col min="9472" max="9472" width="14.28515625" customWidth="1"/>
    <col min="9474" max="9475" width="9.85546875" bestFit="1" customWidth="1"/>
    <col min="9477" max="9478" width="12.5703125" customWidth="1"/>
    <col min="9728" max="9728" width="14.28515625" customWidth="1"/>
    <col min="9730" max="9731" width="9.85546875" bestFit="1" customWidth="1"/>
    <col min="9733" max="9734" width="12.5703125" customWidth="1"/>
    <col min="9984" max="9984" width="14.28515625" customWidth="1"/>
    <col min="9986" max="9987" width="9.85546875" bestFit="1" customWidth="1"/>
    <col min="9989" max="9990" width="12.5703125" customWidth="1"/>
    <col min="10240" max="10240" width="14.28515625" customWidth="1"/>
    <col min="10242" max="10243" width="9.85546875" bestFit="1" customWidth="1"/>
    <col min="10245" max="10246" width="12.5703125" customWidth="1"/>
    <col min="10496" max="10496" width="14.28515625" customWidth="1"/>
    <col min="10498" max="10499" width="9.85546875" bestFit="1" customWidth="1"/>
    <col min="10501" max="10502" width="12.5703125" customWidth="1"/>
    <col min="10752" max="10752" width="14.28515625" customWidth="1"/>
    <col min="10754" max="10755" width="9.85546875" bestFit="1" customWidth="1"/>
    <col min="10757" max="10758" width="12.5703125" customWidth="1"/>
    <col min="11008" max="11008" width="14.28515625" customWidth="1"/>
    <col min="11010" max="11011" width="9.85546875" bestFit="1" customWidth="1"/>
    <col min="11013" max="11014" width="12.5703125" customWidth="1"/>
    <col min="11264" max="11264" width="14.28515625" customWidth="1"/>
    <col min="11266" max="11267" width="9.85546875" bestFit="1" customWidth="1"/>
    <col min="11269" max="11270" width="12.5703125" customWidth="1"/>
    <col min="11520" max="11520" width="14.28515625" customWidth="1"/>
    <col min="11522" max="11523" width="9.85546875" bestFit="1" customWidth="1"/>
    <col min="11525" max="11526" width="12.5703125" customWidth="1"/>
    <col min="11776" max="11776" width="14.28515625" customWidth="1"/>
    <col min="11778" max="11779" width="9.85546875" bestFit="1" customWidth="1"/>
    <col min="11781" max="11782" width="12.5703125" customWidth="1"/>
    <col min="12032" max="12032" width="14.28515625" customWidth="1"/>
    <col min="12034" max="12035" width="9.85546875" bestFit="1" customWidth="1"/>
    <col min="12037" max="12038" width="12.5703125" customWidth="1"/>
    <col min="12288" max="12288" width="14.28515625" customWidth="1"/>
    <col min="12290" max="12291" width="9.85546875" bestFit="1" customWidth="1"/>
    <col min="12293" max="12294" width="12.5703125" customWidth="1"/>
    <col min="12544" max="12544" width="14.28515625" customWidth="1"/>
    <col min="12546" max="12547" width="9.85546875" bestFit="1" customWidth="1"/>
    <col min="12549" max="12550" width="12.5703125" customWidth="1"/>
    <col min="12800" max="12800" width="14.28515625" customWidth="1"/>
    <col min="12802" max="12803" width="9.85546875" bestFit="1" customWidth="1"/>
    <col min="12805" max="12806" width="12.5703125" customWidth="1"/>
    <col min="13056" max="13056" width="14.28515625" customWidth="1"/>
    <col min="13058" max="13059" width="9.85546875" bestFit="1" customWidth="1"/>
    <col min="13061" max="13062" width="12.5703125" customWidth="1"/>
    <col min="13312" max="13312" width="14.28515625" customWidth="1"/>
    <col min="13314" max="13315" width="9.85546875" bestFit="1" customWidth="1"/>
    <col min="13317" max="13318" width="12.5703125" customWidth="1"/>
    <col min="13568" max="13568" width="14.28515625" customWidth="1"/>
    <col min="13570" max="13571" width="9.85546875" bestFit="1" customWidth="1"/>
    <col min="13573" max="13574" width="12.5703125" customWidth="1"/>
    <col min="13824" max="13824" width="14.28515625" customWidth="1"/>
    <col min="13826" max="13827" width="9.85546875" bestFit="1" customWidth="1"/>
    <col min="13829" max="13830" width="12.5703125" customWidth="1"/>
    <col min="14080" max="14080" width="14.28515625" customWidth="1"/>
    <col min="14082" max="14083" width="9.85546875" bestFit="1" customWidth="1"/>
    <col min="14085" max="14086" width="12.5703125" customWidth="1"/>
    <col min="14336" max="14336" width="14.28515625" customWidth="1"/>
    <col min="14338" max="14339" width="9.85546875" bestFit="1" customWidth="1"/>
    <col min="14341" max="14342" width="12.5703125" customWidth="1"/>
    <col min="14592" max="14592" width="14.28515625" customWidth="1"/>
    <col min="14594" max="14595" width="9.85546875" bestFit="1" customWidth="1"/>
    <col min="14597" max="14598" width="12.5703125" customWidth="1"/>
    <col min="14848" max="14848" width="14.28515625" customWidth="1"/>
    <col min="14850" max="14851" width="9.85546875" bestFit="1" customWidth="1"/>
    <col min="14853" max="14854" width="12.5703125" customWidth="1"/>
    <col min="15104" max="15104" width="14.28515625" customWidth="1"/>
    <col min="15106" max="15107" width="9.85546875" bestFit="1" customWidth="1"/>
    <col min="15109" max="15110" width="12.5703125" customWidth="1"/>
    <col min="15360" max="15360" width="14.28515625" customWidth="1"/>
    <col min="15362" max="15363" width="9.85546875" bestFit="1" customWidth="1"/>
    <col min="15365" max="15366" width="12.5703125" customWidth="1"/>
    <col min="15616" max="15616" width="14.28515625" customWidth="1"/>
    <col min="15618" max="15619" width="9.85546875" bestFit="1" customWidth="1"/>
    <col min="15621" max="15622" width="12.5703125" customWidth="1"/>
    <col min="15872" max="15872" width="14.28515625" customWidth="1"/>
    <col min="15874" max="15875" width="9.85546875" bestFit="1" customWidth="1"/>
    <col min="15877" max="15878" width="12.5703125" customWidth="1"/>
    <col min="16128" max="16128" width="14.28515625" customWidth="1"/>
    <col min="16130" max="16131" width="9.85546875" bestFit="1" customWidth="1"/>
    <col min="16133" max="16134" width="12.5703125" customWidth="1"/>
  </cols>
  <sheetData>
    <row r="1" spans="1:13" x14ac:dyDescent="0.25">
      <c r="A1" s="1" t="s">
        <v>0</v>
      </c>
      <c r="B1" s="2"/>
      <c r="C1" s="2"/>
      <c r="D1" s="2"/>
      <c r="E1" s="2"/>
      <c r="F1" s="47"/>
      <c r="G1" s="2"/>
      <c r="H1" s="2"/>
      <c r="I1" s="2"/>
      <c r="J1" s="2"/>
    </row>
    <row r="2" spans="1:13" ht="32.25" customHeight="1" x14ac:dyDescent="0.25">
      <c r="A2" s="3" t="s">
        <v>1</v>
      </c>
      <c r="B2" s="3">
        <v>2014</v>
      </c>
      <c r="C2" s="3">
        <v>2015</v>
      </c>
      <c r="D2" s="3">
        <v>2016</v>
      </c>
      <c r="E2" s="3">
        <v>2017</v>
      </c>
      <c r="F2" s="48">
        <v>2018</v>
      </c>
      <c r="G2" s="3" t="s">
        <v>32</v>
      </c>
      <c r="H2" s="3" t="s">
        <v>33</v>
      </c>
      <c r="I2" s="45" t="s">
        <v>31</v>
      </c>
      <c r="J2" s="45" t="s">
        <v>2</v>
      </c>
    </row>
    <row r="3" spans="1:13" x14ac:dyDescent="0.25">
      <c r="A3" s="4" t="s">
        <v>3</v>
      </c>
      <c r="B3" s="5">
        <v>10406.204</v>
      </c>
      <c r="C3" s="5">
        <v>8445.2789599999996</v>
      </c>
      <c r="D3" s="5">
        <v>10520.592199999999</v>
      </c>
      <c r="E3" s="6">
        <v>10214.446980000001</v>
      </c>
      <c r="F3" s="49">
        <v>8944.2111900000018</v>
      </c>
      <c r="G3" s="66">
        <v>2339.1857599999998</v>
      </c>
      <c r="H3" s="61">
        <v>1421.0458000000001</v>
      </c>
      <c r="I3" s="7">
        <f>+(H3-G3)/G3*100</f>
        <v>-39.250408227519294</v>
      </c>
      <c r="J3" s="8">
        <f>+H3/H$10*100</f>
        <v>9.6595512717357384</v>
      </c>
      <c r="M3" s="62"/>
    </row>
    <row r="4" spans="1:13" x14ac:dyDescent="0.25">
      <c r="A4" s="4" t="s">
        <v>4</v>
      </c>
      <c r="B4" s="5">
        <v>24873.617999999999</v>
      </c>
      <c r="C4" s="5">
        <v>24607.422700000003</v>
      </c>
      <c r="D4" s="5">
        <v>24456.971300000001</v>
      </c>
      <c r="E4" s="6">
        <v>22797.827649999999</v>
      </c>
      <c r="F4" s="49">
        <v>23231.925769999998</v>
      </c>
      <c r="G4" s="66">
        <v>5765.8272000000006</v>
      </c>
      <c r="H4" s="61">
        <v>3786.7370000000001</v>
      </c>
      <c r="I4" s="7">
        <f t="shared" ref="I4:I10" si="0">+(H4-G4)/G4*100</f>
        <v>-34.324479928916361</v>
      </c>
      <c r="J4" s="8">
        <f t="shared" ref="J4:J10" si="1">+H4/H$10*100</f>
        <v>25.740324628579014</v>
      </c>
      <c r="M4" s="62"/>
    </row>
    <row r="5" spans="1:13" x14ac:dyDescent="0.25">
      <c r="A5" s="4" t="s">
        <v>5</v>
      </c>
      <c r="B5" s="5">
        <v>1255.6349999999998</v>
      </c>
      <c r="C5" s="5">
        <v>2216.3934199999999</v>
      </c>
      <c r="D5" s="5">
        <v>2731.6847499999999</v>
      </c>
      <c r="E5" s="6">
        <v>2674.2638899999997</v>
      </c>
      <c r="F5" s="49">
        <v>2323.1458299999999</v>
      </c>
      <c r="G5" s="66">
        <v>581.01549999999997</v>
      </c>
      <c r="H5" s="61">
        <v>502.25599999999997</v>
      </c>
      <c r="I5" s="7">
        <f t="shared" si="0"/>
        <v>-13.555490344061392</v>
      </c>
      <c r="J5" s="8">
        <f t="shared" si="1"/>
        <v>3.4140824901892</v>
      </c>
      <c r="M5" s="62"/>
    </row>
    <row r="6" spans="1:13" x14ac:dyDescent="0.25">
      <c r="A6" s="4" t="s">
        <v>6</v>
      </c>
      <c r="B6" s="5">
        <v>19591.357</v>
      </c>
      <c r="C6" s="5">
        <v>49016.101150000002</v>
      </c>
      <c r="D6" s="5">
        <v>37088.756339999993</v>
      </c>
      <c r="E6" s="6">
        <v>40613.825219999999</v>
      </c>
      <c r="F6" s="49">
        <v>28068.09578</v>
      </c>
      <c r="G6" s="66">
        <v>12458.03613</v>
      </c>
      <c r="H6" s="61">
        <v>6195.5920199999991</v>
      </c>
      <c r="I6" s="7">
        <f t="shared" si="0"/>
        <v>-50.268309103065675</v>
      </c>
      <c r="J6" s="8">
        <f t="shared" si="1"/>
        <v>42.114503822429064</v>
      </c>
      <c r="M6" s="62"/>
    </row>
    <row r="7" spans="1:13" x14ac:dyDescent="0.25">
      <c r="A7" s="4" t="s">
        <v>7</v>
      </c>
      <c r="B7" s="5">
        <v>21094.9</v>
      </c>
      <c r="C7" s="5">
        <v>33866.899740000001</v>
      </c>
      <c r="D7" s="5">
        <v>39074.303189999999</v>
      </c>
      <c r="E7" s="6">
        <v>27782.128629999999</v>
      </c>
      <c r="F7" s="49">
        <v>18693.903230000004</v>
      </c>
      <c r="G7" s="66">
        <v>4239.1552899999997</v>
      </c>
      <c r="H7" s="61">
        <v>2316.6245399999998</v>
      </c>
      <c r="I7" s="7">
        <f t="shared" si="0"/>
        <v>-45.351741525845348</v>
      </c>
      <c r="J7" s="8">
        <f t="shared" si="1"/>
        <v>15.747242996313851</v>
      </c>
      <c r="M7" s="62"/>
    </row>
    <row r="8" spans="1:13" x14ac:dyDescent="0.25">
      <c r="A8" s="4" t="s">
        <v>8</v>
      </c>
      <c r="B8" s="5">
        <v>91.072999999999993</v>
      </c>
      <c r="C8" s="5">
        <v>106.36199999999999</v>
      </c>
      <c r="D8" s="5">
        <v>128.43603999999999</v>
      </c>
      <c r="E8" s="6">
        <v>180.61732000000001</v>
      </c>
      <c r="F8" s="49">
        <v>182.56465</v>
      </c>
      <c r="G8" s="66">
        <v>49.658999999999999</v>
      </c>
      <c r="H8" s="61">
        <v>32.219360000000002</v>
      </c>
      <c r="I8" s="7">
        <f t="shared" si="0"/>
        <v>-35.118790148814909</v>
      </c>
      <c r="J8" s="8">
        <f t="shared" si="1"/>
        <v>0.21901092833356359</v>
      </c>
      <c r="M8" s="62"/>
    </row>
    <row r="9" spans="1:13" x14ac:dyDescent="0.25">
      <c r="A9" s="4" t="s">
        <v>9</v>
      </c>
      <c r="B9" s="5">
        <v>1399.0070000000001</v>
      </c>
      <c r="C9" s="5">
        <v>1787.1263999999996</v>
      </c>
      <c r="D9" s="5">
        <v>1692.15534</v>
      </c>
      <c r="E9" s="6">
        <v>1756.9549199999997</v>
      </c>
      <c r="F9" s="49">
        <v>3019.2482499999996</v>
      </c>
      <c r="G9" s="66">
        <v>592.40266000000008</v>
      </c>
      <c r="H9" s="61">
        <v>456.82769999999999</v>
      </c>
      <c r="I9" s="7">
        <f t="shared" si="0"/>
        <v>-22.885609595338426</v>
      </c>
      <c r="J9" s="8">
        <f t="shared" si="1"/>
        <v>3.1052838624195727</v>
      </c>
      <c r="M9" s="62"/>
    </row>
    <row r="10" spans="1:13" s="46" customFormat="1" x14ac:dyDescent="0.25">
      <c r="A10" s="9" t="s">
        <v>10</v>
      </c>
      <c r="B10" s="10">
        <v>78711.793999999994</v>
      </c>
      <c r="C10" s="10">
        <v>120045.58436999998</v>
      </c>
      <c r="D10" s="10">
        <v>115692.89916000002</v>
      </c>
      <c r="E10" s="11">
        <v>106020.06460999999</v>
      </c>
      <c r="F10" s="50">
        <v>84463.094700000016</v>
      </c>
      <c r="G10" s="67">
        <v>26025.281540000004</v>
      </c>
      <c r="H10" s="68">
        <v>14711.302419999998</v>
      </c>
      <c r="I10" s="12">
        <f t="shared" si="0"/>
        <v>-43.473032568776595</v>
      </c>
      <c r="J10" s="13">
        <f t="shared" si="1"/>
        <v>100</v>
      </c>
      <c r="L10" s="57"/>
      <c r="M10" s="62"/>
    </row>
    <row r="11" spans="1:13" x14ac:dyDescent="0.25">
      <c r="A11" s="14"/>
      <c r="B11" s="15"/>
      <c r="C11" s="15"/>
      <c r="D11" s="15"/>
      <c r="E11" s="15"/>
      <c r="F11" s="51"/>
      <c r="G11" s="15"/>
      <c r="H11" s="15"/>
      <c r="I11" s="16"/>
      <c r="J11" s="16"/>
    </row>
    <row r="12" spans="1:13" x14ac:dyDescent="0.25">
      <c r="A12" s="17" t="s">
        <v>11</v>
      </c>
      <c r="B12" s="2"/>
      <c r="C12" s="15"/>
      <c r="D12" s="18"/>
      <c r="E12" s="18"/>
      <c r="F12" s="52"/>
      <c r="G12" s="18"/>
      <c r="H12" s="18"/>
      <c r="I12" s="18"/>
      <c r="J12" s="18"/>
    </row>
    <row r="13" spans="1:13" ht="36" customHeight="1" x14ac:dyDescent="0.25">
      <c r="A13" s="3" t="s">
        <v>1</v>
      </c>
      <c r="B13" s="3">
        <v>2014</v>
      </c>
      <c r="C13" s="3">
        <v>2015</v>
      </c>
      <c r="D13" s="3">
        <v>2016</v>
      </c>
      <c r="E13" s="3">
        <v>2017</v>
      </c>
      <c r="F13" s="48">
        <v>2018</v>
      </c>
      <c r="G13" s="3" t="s">
        <v>32</v>
      </c>
      <c r="H13" s="3" t="s">
        <v>33</v>
      </c>
      <c r="I13" s="45" t="s">
        <v>31</v>
      </c>
      <c r="J13" s="45" t="s">
        <v>2</v>
      </c>
    </row>
    <row r="14" spans="1:13" x14ac:dyDescent="0.25">
      <c r="A14" s="4" t="s">
        <v>12</v>
      </c>
      <c r="B14" s="5">
        <v>2440.7795530000003</v>
      </c>
      <c r="C14" s="5">
        <v>2357.2555180599998</v>
      </c>
      <c r="D14" s="5">
        <v>3416.1045603400003</v>
      </c>
      <c r="E14" s="19">
        <v>3807.7957799999999</v>
      </c>
      <c r="F14" s="6">
        <v>3986.4163020000001</v>
      </c>
      <c r="G14" s="66">
        <v>972.72795900000006</v>
      </c>
      <c r="H14" s="61">
        <v>713.34251099999994</v>
      </c>
      <c r="I14" s="7">
        <f>+(H14-G14)/G14*100</f>
        <v>-26.665774906548162</v>
      </c>
      <c r="J14" s="8">
        <f>+H14/H$21*100</f>
        <v>11.749155438007946</v>
      </c>
      <c r="M14" s="63"/>
    </row>
    <row r="15" spans="1:13" x14ac:dyDescent="0.25">
      <c r="A15" s="4" t="s">
        <v>4</v>
      </c>
      <c r="B15" s="5">
        <v>5863.6187229999987</v>
      </c>
      <c r="C15" s="5">
        <v>7152.5936889999994</v>
      </c>
      <c r="D15" s="5">
        <v>9036.9923555000005</v>
      </c>
      <c r="E15" s="19">
        <v>9368.6916629999996</v>
      </c>
      <c r="F15" s="6">
        <v>9727.7331101899999</v>
      </c>
      <c r="G15" s="66">
        <v>2527.5737370000002</v>
      </c>
      <c r="H15" s="61">
        <v>1594.873981</v>
      </c>
      <c r="I15" s="7">
        <f t="shared" ref="I15:I21" si="2">+(H15-G15)/G15*100</f>
        <v>-36.900990952178105</v>
      </c>
      <c r="J15" s="8">
        <f t="shared" ref="J15:J21" si="3">+H15/H$21*100</f>
        <v>26.268478350652412</v>
      </c>
      <c r="M15" s="63"/>
    </row>
    <row r="16" spans="1:13" x14ac:dyDescent="0.25">
      <c r="A16" s="4" t="s">
        <v>5</v>
      </c>
      <c r="B16" s="5">
        <v>646.60408999999993</v>
      </c>
      <c r="C16" s="5">
        <v>1658.35257022</v>
      </c>
      <c r="D16" s="5">
        <v>1993.8480999999999</v>
      </c>
      <c r="E16" s="19">
        <v>1624.2122139999999</v>
      </c>
      <c r="F16" s="6">
        <v>1545.9706833400001</v>
      </c>
      <c r="G16" s="66">
        <v>359.85436934000001</v>
      </c>
      <c r="H16" s="61">
        <v>327.34872899999999</v>
      </c>
      <c r="I16" s="7">
        <f t="shared" si="2"/>
        <v>-9.0329986543216929</v>
      </c>
      <c r="J16" s="8">
        <f t="shared" si="3"/>
        <v>5.3916190892138482</v>
      </c>
      <c r="M16" s="63"/>
    </row>
    <row r="17" spans="1:14" x14ac:dyDescent="0.25">
      <c r="A17" s="4" t="s">
        <v>6</v>
      </c>
      <c r="B17" s="5">
        <v>5092.1988919999994</v>
      </c>
      <c r="C17" s="5">
        <v>11918.761415999998</v>
      </c>
      <c r="D17" s="5">
        <v>9638.2251809999998</v>
      </c>
      <c r="E17" s="19">
        <v>9605.5748550000008</v>
      </c>
      <c r="F17" s="6">
        <v>8615.9296680000007</v>
      </c>
      <c r="G17" s="66">
        <v>3538.6032959999998</v>
      </c>
      <c r="H17" s="61">
        <v>2319.9750869999998</v>
      </c>
      <c r="I17" s="7">
        <f t="shared" si="2"/>
        <v>-34.438113206346827</v>
      </c>
      <c r="J17" s="8">
        <f t="shared" si="3"/>
        <v>38.211304512411161</v>
      </c>
      <c r="M17" s="63"/>
    </row>
    <row r="18" spans="1:14" x14ac:dyDescent="0.25">
      <c r="A18" s="4" t="s">
        <v>13</v>
      </c>
      <c r="B18" s="5">
        <v>4356.7554959999998</v>
      </c>
      <c r="C18" s="5">
        <v>6763.7629022000001</v>
      </c>
      <c r="D18" s="5">
        <v>10110.629553340001</v>
      </c>
      <c r="E18" s="19">
        <v>8604.7490785699993</v>
      </c>
      <c r="F18" s="6">
        <v>7322.6875851200002</v>
      </c>
      <c r="G18" s="66">
        <v>1527.1465840000001</v>
      </c>
      <c r="H18" s="61">
        <v>902.66990699999997</v>
      </c>
      <c r="I18" s="7">
        <f t="shared" si="2"/>
        <v>-40.891731255052861</v>
      </c>
      <c r="J18" s="8">
        <f t="shared" si="3"/>
        <v>14.867484950094582</v>
      </c>
      <c r="M18" s="63"/>
    </row>
    <row r="19" spans="1:14" x14ac:dyDescent="0.25">
      <c r="A19" s="4" t="s">
        <v>8</v>
      </c>
      <c r="B19" s="5">
        <v>117.523067</v>
      </c>
      <c r="C19" s="5">
        <v>196.81875525999999</v>
      </c>
      <c r="D19" s="5">
        <v>214.78843461000002</v>
      </c>
      <c r="E19" s="19">
        <v>333.62701178999998</v>
      </c>
      <c r="F19" s="6">
        <v>257.40771599999999</v>
      </c>
      <c r="G19" s="66">
        <v>55.513210000000001</v>
      </c>
      <c r="H19" s="61">
        <v>43.77928</v>
      </c>
      <c r="I19" s="7">
        <f t="shared" si="2"/>
        <v>-21.137185185291933</v>
      </c>
      <c r="J19" s="8">
        <f t="shared" si="3"/>
        <v>0.72106955319822863</v>
      </c>
      <c r="M19" s="63"/>
    </row>
    <row r="20" spans="1:14" x14ac:dyDescent="0.25">
      <c r="A20" s="4" t="s">
        <v>9</v>
      </c>
      <c r="B20" s="5">
        <v>342.46071000000001</v>
      </c>
      <c r="C20" s="5">
        <v>681.09614099999999</v>
      </c>
      <c r="D20" s="5">
        <v>761.68164151000008</v>
      </c>
      <c r="E20" s="19">
        <v>624.80630699999995</v>
      </c>
      <c r="F20" s="6">
        <v>1270.2395216599998</v>
      </c>
      <c r="G20" s="66">
        <v>194.82358966000001</v>
      </c>
      <c r="H20" s="61">
        <v>169.44699900000001</v>
      </c>
      <c r="I20" s="7">
        <f t="shared" si="2"/>
        <v>-13.025419921831045</v>
      </c>
      <c r="J20" s="8">
        <f t="shared" si="3"/>
        <v>2.7908881064218214</v>
      </c>
      <c r="M20" s="63"/>
    </row>
    <row r="21" spans="1:14" s="46" customFormat="1" x14ac:dyDescent="0.25">
      <c r="A21" s="9" t="s">
        <v>10</v>
      </c>
      <c r="B21" s="10">
        <v>18859.940531</v>
      </c>
      <c r="C21" s="10">
        <v>30728.640991740001</v>
      </c>
      <c r="D21" s="10">
        <v>35172.269826299998</v>
      </c>
      <c r="E21" s="20">
        <v>33969.45690936</v>
      </c>
      <c r="F21" s="11">
        <v>32726.384586309996</v>
      </c>
      <c r="G21" s="67">
        <v>9176.2427449999996</v>
      </c>
      <c r="H21" s="68">
        <v>6071.4364939999996</v>
      </c>
      <c r="I21" s="12">
        <f t="shared" si="2"/>
        <v>-33.835267192465714</v>
      </c>
      <c r="J21" s="13">
        <f t="shared" si="3"/>
        <v>100</v>
      </c>
      <c r="L21" s="64"/>
      <c r="M21" s="65"/>
    </row>
    <row r="22" spans="1:14" x14ac:dyDescent="0.25">
      <c r="A22" s="14"/>
      <c r="B22" s="21"/>
      <c r="C22" s="21"/>
      <c r="D22" s="16"/>
      <c r="E22" s="16"/>
      <c r="F22" s="53"/>
      <c r="G22" s="16"/>
      <c r="H22" s="16"/>
      <c r="I22" s="16"/>
      <c r="J22" s="16"/>
    </row>
    <row r="23" spans="1:14" x14ac:dyDescent="0.25">
      <c r="A23" s="17" t="s">
        <v>14</v>
      </c>
      <c r="B23" s="22"/>
      <c r="C23" s="22"/>
      <c r="D23" s="18"/>
      <c r="E23" s="18"/>
      <c r="F23" s="52"/>
      <c r="G23" s="18"/>
      <c r="H23" s="18"/>
      <c r="I23" s="18"/>
      <c r="J23" s="18"/>
    </row>
    <row r="24" spans="1:14" ht="35.25" customHeight="1" x14ac:dyDescent="0.25">
      <c r="A24" s="3" t="s">
        <v>1</v>
      </c>
      <c r="B24" s="3">
        <v>2014</v>
      </c>
      <c r="C24" s="3">
        <v>2015</v>
      </c>
      <c r="D24" s="3">
        <v>2016</v>
      </c>
      <c r="E24" s="3">
        <v>2017</v>
      </c>
      <c r="F24" s="48">
        <v>2018</v>
      </c>
      <c r="G24" s="3" t="s">
        <v>32</v>
      </c>
      <c r="H24" s="3" t="s">
        <v>33</v>
      </c>
      <c r="I24" s="45" t="s">
        <v>31</v>
      </c>
      <c r="J24" s="45" t="s">
        <v>2</v>
      </c>
      <c r="M24" s="58"/>
      <c r="N24" s="58"/>
    </row>
    <row r="25" spans="1:14" x14ac:dyDescent="0.25">
      <c r="A25" s="4" t="s">
        <v>15</v>
      </c>
      <c r="B25" s="23" t="s">
        <v>16</v>
      </c>
      <c r="C25" s="23" t="s">
        <v>16</v>
      </c>
      <c r="D25" s="23" t="s">
        <v>16</v>
      </c>
      <c r="E25" s="23" t="s">
        <v>16</v>
      </c>
      <c r="F25" s="54" t="s">
        <v>16</v>
      </c>
      <c r="G25" s="23" t="s">
        <v>16</v>
      </c>
      <c r="H25" s="69">
        <v>110.07006</v>
      </c>
      <c r="I25" s="24" t="s">
        <v>16</v>
      </c>
      <c r="J25" s="24" t="s">
        <v>16</v>
      </c>
      <c r="M25" s="59"/>
      <c r="N25" s="59"/>
    </row>
    <row r="26" spans="1:14" x14ac:dyDescent="0.25">
      <c r="A26" s="4" t="s">
        <v>17</v>
      </c>
      <c r="B26" s="5">
        <v>2001.2790000000002</v>
      </c>
      <c r="C26" s="25">
        <v>1340.8768500000001</v>
      </c>
      <c r="D26" s="5">
        <v>1666.9001240000002</v>
      </c>
      <c r="E26" s="26">
        <v>1844.4907499999999</v>
      </c>
      <c r="F26" s="6">
        <v>1983.8250300000002</v>
      </c>
      <c r="G26" s="66">
        <v>492.33145999999999</v>
      </c>
      <c r="H26" s="69">
        <v>473.26158999999996</v>
      </c>
      <c r="I26" s="7">
        <f>+(H26-G26)/G26*100</f>
        <v>-3.8733803442095773</v>
      </c>
      <c r="J26" s="24">
        <f>+H26/H$36*100</f>
        <v>8.1897943915555445</v>
      </c>
      <c r="M26" s="59"/>
      <c r="N26" s="59"/>
    </row>
    <row r="27" spans="1:14" x14ac:dyDescent="0.25">
      <c r="A27" s="4" t="s">
        <v>18</v>
      </c>
      <c r="B27" s="5">
        <v>300.58100000000002</v>
      </c>
      <c r="C27" s="25">
        <v>204.39748</v>
      </c>
      <c r="D27" s="5">
        <v>174.99682000000001</v>
      </c>
      <c r="E27" s="26">
        <v>224.39643999999998</v>
      </c>
      <c r="F27" s="6">
        <v>231.49798000000001</v>
      </c>
      <c r="G27" s="66">
        <v>24.020630000000001</v>
      </c>
      <c r="H27" s="69">
        <v>41.925319999999999</v>
      </c>
      <c r="I27" s="7">
        <f>+(H27-G27)/G27*100</f>
        <v>74.538802687523173</v>
      </c>
      <c r="J27" s="24">
        <f>+H27/H$36*100</f>
        <v>0.72551789085645324</v>
      </c>
      <c r="M27" s="59"/>
      <c r="N27" s="59"/>
    </row>
    <row r="28" spans="1:14" x14ac:dyDescent="0.25">
      <c r="A28" s="4" t="s">
        <v>19</v>
      </c>
      <c r="B28" s="5">
        <v>1872.4490000000003</v>
      </c>
      <c r="C28" s="25">
        <v>1709.6114800000003</v>
      </c>
      <c r="D28" s="5">
        <v>2117.15499</v>
      </c>
      <c r="E28" s="26">
        <v>1819.23406</v>
      </c>
      <c r="F28" s="6">
        <v>1400.5223079999998</v>
      </c>
      <c r="G28" s="66">
        <v>291.21758999999997</v>
      </c>
      <c r="H28" s="69">
        <v>324.82961</v>
      </c>
      <c r="I28" s="7">
        <f>+(H28-G28)/G28*100</f>
        <v>11.541892095185608</v>
      </c>
      <c r="J28" s="24">
        <f>+H28/H$36*100</f>
        <v>5.6211781695387009</v>
      </c>
      <c r="M28" s="59"/>
      <c r="N28" s="59"/>
    </row>
    <row r="29" spans="1:14" x14ac:dyDescent="0.25">
      <c r="A29" s="4" t="s">
        <v>20</v>
      </c>
      <c r="B29" s="5">
        <v>164.55500000000001</v>
      </c>
      <c r="C29" s="25">
        <v>169.26159999999999</v>
      </c>
      <c r="D29" s="5">
        <v>136.1737</v>
      </c>
      <c r="E29" s="26">
        <v>150.35972000000001</v>
      </c>
      <c r="F29" s="6">
        <v>247.53267000000002</v>
      </c>
      <c r="G29" s="66">
        <v>25.340850000000003</v>
      </c>
      <c r="H29" s="69">
        <v>53.928150000000002</v>
      </c>
      <c r="I29" s="7">
        <f>+(H29-G29)/G29*100</f>
        <v>112.81113301250744</v>
      </c>
      <c r="J29" s="24">
        <f>+H29/H$36*100</f>
        <v>0.93322692935415741</v>
      </c>
      <c r="M29" s="59"/>
      <c r="N29" s="59"/>
    </row>
    <row r="30" spans="1:14" x14ac:dyDescent="0.25">
      <c r="A30" s="4" t="s">
        <v>21</v>
      </c>
      <c r="B30" s="5">
        <v>2430.6120000000001</v>
      </c>
      <c r="C30" s="25">
        <v>1371.3491099999999</v>
      </c>
      <c r="D30" s="5">
        <v>1567.5836300000001</v>
      </c>
      <c r="E30" s="26">
        <v>3152.4305460000005</v>
      </c>
      <c r="F30" s="6">
        <v>3672.4951784</v>
      </c>
      <c r="G30" s="66">
        <v>997.50105999999994</v>
      </c>
      <c r="H30" s="69">
        <v>711.30953</v>
      </c>
      <c r="I30" s="7">
        <f>+(H30-G30)/G30*100</f>
        <v>-28.690849711979251</v>
      </c>
      <c r="J30" s="24">
        <f>+H30/H$36*100</f>
        <v>12.309215289273762</v>
      </c>
      <c r="M30" s="59"/>
      <c r="N30" s="59"/>
    </row>
    <row r="31" spans="1:14" x14ac:dyDescent="0.25">
      <c r="A31" s="4" t="s">
        <v>22</v>
      </c>
      <c r="B31" s="5">
        <v>31.895000000000003</v>
      </c>
      <c r="C31" s="25">
        <v>38.5244</v>
      </c>
      <c r="D31" s="5">
        <v>35.711999999999996</v>
      </c>
      <c r="E31" s="26">
        <v>52.436</v>
      </c>
      <c r="F31" s="6">
        <v>86.402899999999988</v>
      </c>
      <c r="G31" s="66">
        <v>15.654</v>
      </c>
      <c r="H31" s="69">
        <v>14.111400000000001</v>
      </c>
      <c r="I31" s="7">
        <f>+(H31-G31)/G31*100</f>
        <v>-9.8543503257953127</v>
      </c>
      <c r="J31" s="24">
        <f>+H31/H$36*100</f>
        <v>0.24419785382751416</v>
      </c>
      <c r="M31" s="59"/>
      <c r="N31" s="59"/>
    </row>
    <row r="32" spans="1:14" x14ac:dyDescent="0.25">
      <c r="A32" s="4" t="s">
        <v>23</v>
      </c>
      <c r="B32" s="5">
        <v>2.3460000000000001</v>
      </c>
      <c r="C32" s="25">
        <v>2.2253499999999997</v>
      </c>
      <c r="D32" s="5">
        <v>1.389</v>
      </c>
      <c r="E32" s="26">
        <v>6.9655899999999997</v>
      </c>
      <c r="F32" s="6">
        <v>4.7332200000000002</v>
      </c>
      <c r="G32" s="66">
        <v>1.8345499999999999</v>
      </c>
      <c r="H32" s="69">
        <v>0.91959999999999997</v>
      </c>
      <c r="I32" s="7">
        <f>+(H32-G32)/G32*100</f>
        <v>-49.873265923523476</v>
      </c>
      <c r="J32" s="24">
        <f>+H32/H$36*100</f>
        <v>1.5913683006631658E-2</v>
      </c>
      <c r="K32" s="27"/>
      <c r="M32" s="59"/>
      <c r="N32" s="59"/>
    </row>
    <row r="33" spans="1:14" x14ac:dyDescent="0.25">
      <c r="A33" s="4" t="s">
        <v>24</v>
      </c>
      <c r="B33" s="5">
        <v>343.21200000000005</v>
      </c>
      <c r="C33" s="25">
        <v>288.83829999999995</v>
      </c>
      <c r="D33" s="5">
        <v>297.19800000000004</v>
      </c>
      <c r="E33" s="26">
        <v>354.97890000000001</v>
      </c>
      <c r="F33" s="6">
        <v>328.75579999999997</v>
      </c>
      <c r="G33" s="66">
        <v>101.68599999999999</v>
      </c>
      <c r="H33" s="69">
        <v>34.799999999999997</v>
      </c>
      <c r="I33" s="7">
        <f>+(H33-G33)/G33*100</f>
        <v>-65.77699978364771</v>
      </c>
      <c r="J33" s="24">
        <f>+H33/H$36*100</f>
        <v>0.60221418946366001</v>
      </c>
      <c r="M33" s="59"/>
      <c r="N33" s="59"/>
    </row>
    <row r="34" spans="1:14" x14ac:dyDescent="0.25">
      <c r="A34" s="4" t="s">
        <v>25</v>
      </c>
      <c r="B34" s="5">
        <v>18657.872000000003</v>
      </c>
      <c r="C34" s="25">
        <v>11806.721610000001</v>
      </c>
      <c r="D34" s="5">
        <v>11101.059205</v>
      </c>
      <c r="E34" s="26">
        <v>16250.33323</v>
      </c>
      <c r="F34" s="6">
        <v>18031.259452999995</v>
      </c>
      <c r="G34" s="66">
        <v>4972.3694149999992</v>
      </c>
      <c r="H34" s="69">
        <v>3954.8245399999996</v>
      </c>
      <c r="I34" s="7">
        <f>+(H34-G34)/G34*100</f>
        <v>-20.463983869147015</v>
      </c>
      <c r="J34" s="24">
        <f>+H34/H$36*100</f>
        <v>68.438260196180806</v>
      </c>
      <c r="M34" s="59"/>
      <c r="N34" s="59"/>
    </row>
    <row r="35" spans="1:14" x14ac:dyDescent="0.25">
      <c r="A35" s="28" t="s">
        <v>9</v>
      </c>
      <c r="B35" s="29">
        <v>515.27500000000009</v>
      </c>
      <c r="C35" s="25">
        <v>529.32979999999998</v>
      </c>
      <c r="D35" s="5">
        <v>494.86841500000003</v>
      </c>
      <c r="E35" s="26">
        <v>971.15867000000003</v>
      </c>
      <c r="F35" s="6">
        <v>2011.0055899999988</v>
      </c>
      <c r="G35" s="66">
        <v>252.74777999999998</v>
      </c>
      <c r="H35" s="69">
        <v>168.76512499999998</v>
      </c>
      <c r="I35" s="7">
        <f>+(H35-G35)/G35*100</f>
        <v>-33.22785070555318</v>
      </c>
      <c r="J35" s="24">
        <f>+H35/H$36*100</f>
        <v>2.9204814069427663</v>
      </c>
      <c r="M35" s="59"/>
      <c r="N35" s="59"/>
    </row>
    <row r="36" spans="1:14" s="46" customFormat="1" x14ac:dyDescent="0.25">
      <c r="A36" s="9" t="s">
        <v>10</v>
      </c>
      <c r="B36" s="10">
        <v>26320.075999999997</v>
      </c>
      <c r="C36" s="30">
        <v>17461.135979999999</v>
      </c>
      <c r="D36" s="10">
        <v>17593.035884000001</v>
      </c>
      <c r="E36" s="31">
        <f>SUM(E26:E35)</f>
        <v>24826.783906000001</v>
      </c>
      <c r="F36" s="20">
        <f>SUM(F26:F35)</f>
        <v>27998.030129399995</v>
      </c>
      <c r="G36" s="67">
        <v>7174.7033349999983</v>
      </c>
      <c r="H36" s="70">
        <v>5778.674865</v>
      </c>
      <c r="I36" s="12">
        <f>+(H36-G36)/G36*100</f>
        <v>-19.457647303545251</v>
      </c>
      <c r="J36" s="32">
        <f>+H36/H$36*100</f>
        <v>100</v>
      </c>
      <c r="L36" s="64"/>
      <c r="M36" s="59"/>
      <c r="N36" s="59"/>
    </row>
    <row r="37" spans="1:14" x14ac:dyDescent="0.25">
      <c r="A37" s="14"/>
      <c r="B37" s="33"/>
      <c r="C37" s="33"/>
      <c r="D37" s="16"/>
      <c r="E37" s="16"/>
      <c r="F37" s="53"/>
      <c r="G37" s="44"/>
      <c r="H37" s="44"/>
      <c r="I37" s="16"/>
      <c r="J37" s="16"/>
      <c r="M37" s="60"/>
      <c r="N37" s="60"/>
    </row>
    <row r="38" spans="1:14" x14ac:dyDescent="0.25">
      <c r="A38" s="17" t="s">
        <v>26</v>
      </c>
      <c r="B38" s="15"/>
      <c r="C38" s="34"/>
      <c r="D38" s="18"/>
      <c r="E38" s="18"/>
      <c r="F38" s="52"/>
      <c r="G38" s="18"/>
      <c r="H38" s="18"/>
      <c r="I38" s="18"/>
      <c r="J38" s="18"/>
    </row>
    <row r="39" spans="1:14" ht="36.75" customHeight="1" x14ac:dyDescent="0.25">
      <c r="A39" s="3" t="s">
        <v>1</v>
      </c>
      <c r="B39" s="3">
        <v>2014</v>
      </c>
      <c r="C39" s="3">
        <v>2015</v>
      </c>
      <c r="D39" s="3">
        <v>2016</v>
      </c>
      <c r="E39" s="3">
        <v>2017</v>
      </c>
      <c r="F39" s="48">
        <v>2018</v>
      </c>
      <c r="G39" s="3" t="s">
        <v>32</v>
      </c>
      <c r="H39" s="3" t="s">
        <v>33</v>
      </c>
      <c r="I39" s="45" t="s">
        <v>31</v>
      </c>
      <c r="J39" s="45" t="s">
        <v>2</v>
      </c>
    </row>
    <row r="40" spans="1:14" x14ac:dyDescent="0.25">
      <c r="A40" s="4" t="s">
        <v>8</v>
      </c>
      <c r="B40" s="5">
        <v>1636.3798259999999</v>
      </c>
      <c r="C40" s="5">
        <v>2392.2172270000001</v>
      </c>
      <c r="D40" s="35">
        <v>1846.7438190000003</v>
      </c>
      <c r="E40" s="26">
        <v>2288.273314</v>
      </c>
      <c r="F40" s="6">
        <v>2626.0755049999998</v>
      </c>
      <c r="G40" s="66">
        <v>678.41049599999997</v>
      </c>
      <c r="H40" s="61">
        <v>562.23954200000003</v>
      </c>
      <c r="I40" s="7">
        <f>+(H40-G40)/G40*100</f>
        <v>-17.123991253814555</v>
      </c>
      <c r="J40" s="55">
        <f>+H40/H$51*100</f>
        <v>5.2386971549517209</v>
      </c>
    </row>
    <row r="41" spans="1:14" x14ac:dyDescent="0.25">
      <c r="A41" s="4" t="s">
        <v>17</v>
      </c>
      <c r="B41" s="5">
        <v>3375.4132079999995</v>
      </c>
      <c r="C41" s="5">
        <v>1970.8159659999999</v>
      </c>
      <c r="D41" s="35">
        <v>2464.2145910000004</v>
      </c>
      <c r="E41" s="26">
        <v>3213.2371929999999</v>
      </c>
      <c r="F41" s="6">
        <v>3485.1060510000002</v>
      </c>
      <c r="G41" s="66">
        <v>908.20033399999988</v>
      </c>
      <c r="H41" s="61">
        <v>825.84354099999996</v>
      </c>
      <c r="I41" s="7">
        <f>+(H41-G41)/G41*100</f>
        <v>-9.0681306664218795</v>
      </c>
      <c r="J41" s="55">
        <f>+H41/H$51*100</f>
        <v>7.6948415852827994</v>
      </c>
      <c r="M41" s="63"/>
    </row>
    <row r="42" spans="1:14" x14ac:dyDescent="0.25">
      <c r="A42" s="4" t="s">
        <v>18</v>
      </c>
      <c r="B42" s="5">
        <v>1148.130085</v>
      </c>
      <c r="C42" s="5">
        <v>776.71258399999999</v>
      </c>
      <c r="D42" s="35">
        <v>656.75401500000009</v>
      </c>
      <c r="E42" s="26">
        <v>781.56231000000002</v>
      </c>
      <c r="F42" s="6">
        <v>971.33000900000002</v>
      </c>
      <c r="G42" s="66">
        <v>52.904316000000001</v>
      </c>
      <c r="H42" s="61">
        <v>169.51083800000001</v>
      </c>
      <c r="I42" s="7">
        <f>+(H42-G42)/G42*100</f>
        <v>220.41022513172649</v>
      </c>
      <c r="J42" s="55">
        <f>+H42/H$51*100</f>
        <v>1.5794263448729158</v>
      </c>
      <c r="M42" s="63"/>
    </row>
    <row r="43" spans="1:14" x14ac:dyDescent="0.25">
      <c r="A43" s="4" t="s">
        <v>19</v>
      </c>
      <c r="B43" s="5">
        <v>2617.0293879999999</v>
      </c>
      <c r="C43" s="5">
        <v>2049.6074430000003</v>
      </c>
      <c r="D43" s="35">
        <v>2623.1322999999998</v>
      </c>
      <c r="E43" s="26">
        <v>3336.0660330000001</v>
      </c>
      <c r="F43" s="6">
        <v>4315.9996440000004</v>
      </c>
      <c r="G43" s="66">
        <v>791.92981199999997</v>
      </c>
      <c r="H43" s="61">
        <v>925.811373</v>
      </c>
      <c r="I43" s="7">
        <f>+(H43-G43)/G43*100</f>
        <v>16.905735706790143</v>
      </c>
      <c r="J43" s="55">
        <f>+H43/H$51*100</f>
        <v>8.6262972335678345</v>
      </c>
      <c r="M43" s="63"/>
    </row>
    <row r="44" spans="1:14" x14ac:dyDescent="0.25">
      <c r="A44" s="4" t="s">
        <v>20</v>
      </c>
      <c r="B44" s="5">
        <v>521.27360500000009</v>
      </c>
      <c r="C44" s="5">
        <v>481.47986099999991</v>
      </c>
      <c r="D44" s="35">
        <v>383.45451800000006</v>
      </c>
      <c r="E44" s="26">
        <v>494.45658400000002</v>
      </c>
      <c r="F44" s="6">
        <v>1399.865481</v>
      </c>
      <c r="G44" s="66">
        <v>106.73349399999999</v>
      </c>
      <c r="H44" s="61">
        <v>289.50154800000001</v>
      </c>
      <c r="I44" s="7">
        <f>+(H44-G44)/G44*100</f>
        <v>171.23776909242756</v>
      </c>
      <c r="J44" s="55">
        <f>+H44/H$51*100</f>
        <v>2.6974462352235609</v>
      </c>
      <c r="M44" s="63"/>
    </row>
    <row r="45" spans="1:14" x14ac:dyDescent="0.25">
      <c r="A45" s="4" t="s">
        <v>21</v>
      </c>
      <c r="B45" s="5">
        <v>1139.365468</v>
      </c>
      <c r="C45" s="5">
        <v>738.99773700000003</v>
      </c>
      <c r="D45" s="35">
        <v>1038.2457550000001</v>
      </c>
      <c r="E45" s="26">
        <v>2648.012702</v>
      </c>
      <c r="F45" s="6">
        <v>3396.7962729999999</v>
      </c>
      <c r="G45" s="66">
        <v>945.70640200000003</v>
      </c>
      <c r="H45" s="61">
        <v>690.39379499999995</v>
      </c>
      <c r="I45" s="7">
        <f>+(H45-G45)/G45*100</f>
        <v>-26.997026398474151</v>
      </c>
      <c r="J45" s="55">
        <f>+H45/H$51*100</f>
        <v>6.4327812960242161</v>
      </c>
      <c r="M45" s="63"/>
    </row>
    <row r="46" spans="1:14" x14ac:dyDescent="0.25">
      <c r="A46" s="4" t="s">
        <v>22</v>
      </c>
      <c r="B46" s="5">
        <v>150.72083700000002</v>
      </c>
      <c r="C46" s="5">
        <v>171.21752000000004</v>
      </c>
      <c r="D46" s="35">
        <v>133.00841800000001</v>
      </c>
      <c r="E46" s="26">
        <v>213.57621700000001</v>
      </c>
      <c r="F46" s="6">
        <v>339</v>
      </c>
      <c r="G46" s="66">
        <v>62.047868000000001</v>
      </c>
      <c r="H46" s="61">
        <v>74.324867999999995</v>
      </c>
      <c r="I46" s="7">
        <f>+(H46-G46)/G46*100</f>
        <v>19.786336574852168</v>
      </c>
      <c r="J46" s="55">
        <f>+H46/H$51*100</f>
        <v>0.69252595281489859</v>
      </c>
      <c r="M46" s="63"/>
    </row>
    <row r="47" spans="1:14" x14ac:dyDescent="0.25">
      <c r="A47" s="4" t="s">
        <v>23</v>
      </c>
      <c r="B47" s="5">
        <v>20.076605000000004</v>
      </c>
      <c r="C47" s="5">
        <v>6.1281169999999996</v>
      </c>
      <c r="D47" s="35">
        <v>15.710575999999998</v>
      </c>
      <c r="E47" s="26">
        <v>35.878715</v>
      </c>
      <c r="F47" s="6">
        <v>67.735724000000005</v>
      </c>
      <c r="G47" s="66">
        <v>18.198004999999998</v>
      </c>
      <c r="H47" s="61">
        <v>5.0989930000000001</v>
      </c>
      <c r="I47" s="7">
        <f>+(H47-G47)/G47*100</f>
        <v>-71.980483574985271</v>
      </c>
      <c r="J47" s="55">
        <f>+H47/H$51*100</f>
        <v>4.7510141366433355E-2</v>
      </c>
      <c r="M47" s="63"/>
    </row>
    <row r="48" spans="1:14" x14ac:dyDescent="0.25">
      <c r="A48" s="4" t="s">
        <v>24</v>
      </c>
      <c r="B48" s="5">
        <v>124.055736</v>
      </c>
      <c r="C48" s="5">
        <v>109.28511800000001</v>
      </c>
      <c r="D48" s="35">
        <v>113.21851000000001</v>
      </c>
      <c r="E48" s="26">
        <v>147.184189</v>
      </c>
      <c r="F48" s="6">
        <v>123.212658</v>
      </c>
      <c r="G48" s="66">
        <v>32.909140999999998</v>
      </c>
      <c r="H48" s="61">
        <v>28.032912</v>
      </c>
      <c r="I48" s="7">
        <f>+(H48-G48)/G48*100</f>
        <v>-14.817247888664124</v>
      </c>
      <c r="J48" s="55">
        <f>+H48/H$51*100</f>
        <v>0.2611981644283069</v>
      </c>
      <c r="M48" s="63"/>
    </row>
    <row r="49" spans="1:13" x14ac:dyDescent="0.25">
      <c r="A49" s="4" t="s">
        <v>25</v>
      </c>
      <c r="B49" s="5">
        <v>23582.965734999994</v>
      </c>
      <c r="C49" s="5">
        <v>15528.346741689997</v>
      </c>
      <c r="D49" s="35">
        <v>16877.448832999995</v>
      </c>
      <c r="E49" s="26">
        <v>24689.739339310003</v>
      </c>
      <c r="F49" s="6">
        <v>29758.73272032</v>
      </c>
      <c r="G49" s="66">
        <v>7644.6673719999999</v>
      </c>
      <c r="H49" s="61">
        <v>6931.7112740000002</v>
      </c>
      <c r="I49" s="7">
        <f>+(H49-G49)/G49*100</f>
        <v>-9.3261886136646375</v>
      </c>
      <c r="J49" s="55">
        <f>+H49/H$51*100</f>
        <v>64.586592399526694</v>
      </c>
      <c r="M49" s="63"/>
    </row>
    <row r="50" spans="1:13" x14ac:dyDescent="0.25">
      <c r="A50" s="4" t="s">
        <v>27</v>
      </c>
      <c r="B50" s="5">
        <v>481.75768599999998</v>
      </c>
      <c r="C50" s="5">
        <v>491.26304875000005</v>
      </c>
      <c r="D50" s="35">
        <v>649.71622559999992</v>
      </c>
      <c r="E50" s="26">
        <v>1381.6862305100001</v>
      </c>
      <c r="F50" s="6">
        <v>1465</v>
      </c>
      <c r="G50" s="66">
        <v>562.65990260000012</v>
      </c>
      <c r="H50" s="61">
        <v>229.96202099999999</v>
      </c>
      <c r="I50" s="7">
        <f>+(H50-G50)/G50*100</f>
        <v>-59.129481248376422</v>
      </c>
      <c r="J50" s="55">
        <f>+H50/H$51*100</f>
        <v>2.1426834919406077</v>
      </c>
      <c r="M50" s="63"/>
    </row>
    <row r="51" spans="1:13" s="46" customFormat="1" x14ac:dyDescent="0.25">
      <c r="A51" s="9" t="s">
        <v>10</v>
      </c>
      <c r="B51" s="10">
        <v>34797.168179</v>
      </c>
      <c r="C51" s="10">
        <v>24716.071363440002</v>
      </c>
      <c r="D51" s="36">
        <v>26801.647560599999</v>
      </c>
      <c r="E51" s="31">
        <f>SUM(E40:E50)</f>
        <v>39229.672826820002</v>
      </c>
      <c r="F51" s="20">
        <f>SUM(F40:F50)</f>
        <v>47948.854065320003</v>
      </c>
      <c r="G51" s="67">
        <v>11804.3671426</v>
      </c>
      <c r="H51" s="68">
        <v>10732.430705000001</v>
      </c>
      <c r="I51" s="12">
        <f>+(H51-G51)/G51*100</f>
        <v>-9.0808463058689437</v>
      </c>
      <c r="J51" s="56">
        <f>+H51/H$51*100</f>
        <v>100</v>
      </c>
      <c r="L51" s="64"/>
      <c r="M51" s="65"/>
    </row>
    <row r="52" spans="1:13" x14ac:dyDescent="0.25">
      <c r="A52" s="37" t="s">
        <v>28</v>
      </c>
      <c r="B52" s="38"/>
      <c r="C52" s="38"/>
      <c r="D52" s="38"/>
      <c r="G52" s="43"/>
      <c r="H52" s="43"/>
    </row>
    <row r="53" spans="1:13" x14ac:dyDescent="0.25">
      <c r="A53" s="40" t="s">
        <v>29</v>
      </c>
      <c r="B53" s="2"/>
      <c r="C53" s="2"/>
      <c r="D53" s="2"/>
      <c r="G53" s="43"/>
      <c r="H53" s="43"/>
    </row>
    <row r="54" spans="1:13" x14ac:dyDescent="0.25">
      <c r="A54" s="2" t="s">
        <v>30</v>
      </c>
      <c r="B54" s="2"/>
      <c r="C54" s="2"/>
      <c r="D54" s="2"/>
      <c r="G54" s="43"/>
      <c r="H54" s="43"/>
    </row>
    <row r="55" spans="1:13" x14ac:dyDescent="0.25">
      <c r="A55" s="14"/>
      <c r="B55" s="2"/>
      <c r="C55" s="2"/>
      <c r="D55" s="2"/>
      <c r="G55" s="43"/>
      <c r="H55" s="43"/>
    </row>
    <row r="56" spans="1:13" x14ac:dyDescent="0.25">
      <c r="A56" s="41"/>
      <c r="B56" s="41"/>
      <c r="C56" s="41"/>
      <c r="D56" s="41"/>
      <c r="G56" s="43"/>
      <c r="H56" s="43"/>
    </row>
    <row r="57" spans="1:13" x14ac:dyDescent="0.25">
      <c r="A57" s="41"/>
      <c r="B57" s="41"/>
      <c r="C57" s="41"/>
      <c r="D57" s="41"/>
      <c r="G57" s="43"/>
      <c r="H57" s="43"/>
    </row>
    <row r="58" spans="1:13" x14ac:dyDescent="0.25">
      <c r="A58" s="42"/>
      <c r="B58" s="42"/>
      <c r="C58" s="42"/>
      <c r="D58" s="41"/>
      <c r="G58" s="43"/>
      <c r="H58" s="43"/>
    </row>
    <row r="59" spans="1:13" x14ac:dyDescent="0.25">
      <c r="A59" s="42"/>
      <c r="B59" s="42"/>
      <c r="C59" s="42"/>
      <c r="D59" s="41"/>
      <c r="G59" s="43"/>
      <c r="H59" s="43"/>
    </row>
    <row r="60" spans="1:13" x14ac:dyDescent="0.25">
      <c r="A60" s="42"/>
      <c r="B60" s="42"/>
      <c r="C60" s="42"/>
      <c r="D60" s="41"/>
      <c r="G60" s="43"/>
      <c r="H60" s="43"/>
    </row>
    <row r="61" spans="1:13" x14ac:dyDescent="0.25">
      <c r="A61" s="42"/>
      <c r="B61" s="42"/>
      <c r="C61" s="42"/>
      <c r="D61" s="41"/>
      <c r="G61" s="43"/>
      <c r="H61" s="43"/>
    </row>
    <row r="62" spans="1:13" x14ac:dyDescent="0.25">
      <c r="A62" s="42"/>
      <c r="B62" s="42"/>
      <c r="C62" s="42"/>
      <c r="D62" s="41"/>
      <c r="G62" s="43"/>
      <c r="H62" s="43"/>
    </row>
    <row r="63" spans="1:13" x14ac:dyDescent="0.25">
      <c r="A63" s="41"/>
      <c r="B63" s="41"/>
      <c r="C63" s="41"/>
      <c r="D63" s="41"/>
      <c r="G63" s="43"/>
      <c r="H63" s="43"/>
    </row>
    <row r="64" spans="1:13" x14ac:dyDescent="0.25">
      <c r="A64" s="41"/>
      <c r="B64" s="41"/>
      <c r="C64" s="41"/>
      <c r="D64" s="41"/>
      <c r="G64" s="43"/>
      <c r="H64" s="43"/>
    </row>
    <row r="65" spans="1:8" x14ac:dyDescent="0.25">
      <c r="A65" s="41"/>
      <c r="B65" s="41"/>
      <c r="C65" s="41"/>
      <c r="D65" s="41"/>
      <c r="G65" s="43"/>
      <c r="H65" s="43"/>
    </row>
    <row r="66" spans="1:8" x14ac:dyDescent="0.25">
      <c r="A66" s="42"/>
      <c r="B66" s="42"/>
      <c r="C66" s="42"/>
      <c r="D66" s="41"/>
      <c r="G66" s="43"/>
      <c r="H66" s="43"/>
    </row>
    <row r="67" spans="1:8" x14ac:dyDescent="0.25">
      <c r="A67" s="42"/>
      <c r="B67" s="42"/>
      <c r="C67" s="42"/>
      <c r="D67" s="41"/>
      <c r="G67" s="43"/>
      <c r="H67" s="43"/>
    </row>
    <row r="68" spans="1:8" x14ac:dyDescent="0.25">
      <c r="A68" s="42"/>
      <c r="B68" s="42"/>
      <c r="C68" s="42"/>
      <c r="D68" s="41"/>
      <c r="G68" s="43"/>
    </row>
    <row r="69" spans="1:8" x14ac:dyDescent="0.25">
      <c r="A69" s="42"/>
      <c r="B69" s="42"/>
      <c r="C69" s="42"/>
      <c r="D69" s="41"/>
      <c r="G69" s="43"/>
    </row>
    <row r="70" spans="1:8" x14ac:dyDescent="0.25">
      <c r="A70" s="42"/>
      <c r="B70" s="42"/>
      <c r="C70" s="42"/>
      <c r="D70" s="41"/>
      <c r="G70" s="43"/>
    </row>
    <row r="71" spans="1:8" x14ac:dyDescent="0.25">
      <c r="A71" s="41"/>
      <c r="B71" s="41"/>
      <c r="C71" s="41"/>
      <c r="D71" s="41"/>
    </row>
    <row r="72" spans="1:8" x14ac:dyDescent="0.25">
      <c r="A72" s="14"/>
      <c r="B72" s="14"/>
      <c r="C72" s="14"/>
      <c r="D72" s="14"/>
    </row>
    <row r="73" spans="1:8" x14ac:dyDescent="0.25">
      <c r="A73" s="14"/>
      <c r="B73" s="14"/>
      <c r="C73" s="14"/>
      <c r="D73" s="14"/>
    </row>
    <row r="74" spans="1:8" x14ac:dyDescent="0.25">
      <c r="A74" s="14"/>
      <c r="B74" s="14"/>
      <c r="C74" s="14"/>
      <c r="D74" s="14"/>
    </row>
    <row r="75" spans="1:8" x14ac:dyDescent="0.25">
      <c r="A75" s="14"/>
      <c r="B75" s="14"/>
      <c r="C75" s="14"/>
      <c r="D75" s="14"/>
    </row>
    <row r="76" spans="1:8" x14ac:dyDescent="0.25">
      <c r="A76" s="14"/>
      <c r="B76" s="14"/>
      <c r="C76" s="14"/>
      <c r="D76" s="14"/>
    </row>
    <row r="77" spans="1:8" x14ac:dyDescent="0.25">
      <c r="A77" s="14"/>
      <c r="B77" s="14"/>
      <c r="C77" s="14"/>
      <c r="D77" s="14"/>
    </row>
  </sheetData>
  <pageMargins left="0.7" right="0.45" top="0.75" bottom="0.2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January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User-08</dc:creator>
  <cp:lastModifiedBy>User-08</cp:lastModifiedBy>
  <cp:lastPrinted>2019-05-06T10:45:35Z</cp:lastPrinted>
  <dcterms:created xsi:type="dcterms:W3CDTF">2018-04-27T06:45:53Z</dcterms:created>
  <dcterms:modified xsi:type="dcterms:W3CDTF">2019-05-06T10:46:16Z</dcterms:modified>
</cp:coreProperties>
</file>