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715" tabRatio="827" firstSheet="1" activeTab="1"/>
  </bookViews>
  <sheets>
    <sheet name="2018 SUMMARY" sheetId="1" state="hidden" r:id="rId1"/>
    <sheet name="2020 JUNE" sheetId="2" r:id="rId2"/>
    <sheet name="2019 EXPORTS" sheetId="3" state="hidden" r:id="rId3"/>
    <sheet name="2019 IMPORTS" sheetId="4" state="hidden" r:id="rId4"/>
    <sheet name="Sheet1" sheetId="5" state="hidden" r:id="rId5"/>
    <sheet name="2018 COUNTRY" sheetId="6" state="hidden" r:id="rId6"/>
    <sheet name="2018 TUNA" sheetId="7" state="hidden" r:id="rId7"/>
    <sheet name="2018_DEC_EXPORT" sheetId="8" state="hidden" r:id="rId8"/>
    <sheet name="2018_DEC_IMPORT" sheetId="9" state="hidden" r:id="rId9"/>
    <sheet name="EU 1" sheetId="10" state="hidden" r:id="rId10"/>
    <sheet name="EU 2" sheetId="11" state="hidden" r:id="rId11"/>
    <sheet name="EXPORTS DATA" sheetId="12" state="hidden" r:id="rId12"/>
    <sheet name="IMPORTS DATA" sheetId="13" state="hidden" r:id="rId13"/>
    <sheet name="2018_DEC_EXPORT (2)" sheetId="14" state="hidden" r:id="rId14"/>
  </sheets>
  <definedNames/>
  <calcPr fullCalcOnLoad="1"/>
</workbook>
</file>

<file path=xl/sharedStrings.xml><?xml version="1.0" encoding="utf-8"?>
<sst xmlns="http://schemas.openxmlformats.org/spreadsheetml/2006/main" count="14707" uniqueCount="632">
  <si>
    <t>KG</t>
  </si>
  <si>
    <t>MALDIVES</t>
  </si>
  <si>
    <t>INDIA</t>
  </si>
  <si>
    <t>NEW ZEALAND</t>
  </si>
  <si>
    <t>03011110</t>
  </si>
  <si>
    <t>JAPAN</t>
  </si>
  <si>
    <t>Fish and crustaceans,molluscs and other aquatic invertebrates</t>
  </si>
  <si>
    <t>Live fish.                                                                                        ..</t>
  </si>
  <si>
    <t>Ornamental fish : Fresh water: Restricted species under the Fisheries Ordinance</t>
  </si>
  <si>
    <t>GERMENY</t>
  </si>
  <si>
    <t>ITALY</t>
  </si>
  <si>
    <t>U.K.</t>
  </si>
  <si>
    <t>RUSSIA</t>
  </si>
  <si>
    <t>CZECH REPUBLIC</t>
  </si>
  <si>
    <t>CANADA</t>
  </si>
  <si>
    <t>U.S.A.</t>
  </si>
  <si>
    <t>SWAZILAND</t>
  </si>
  <si>
    <t>AUSTRALIA</t>
  </si>
  <si>
    <t>03011190</t>
  </si>
  <si>
    <t>BAHRAIN</t>
  </si>
  <si>
    <t>Ornamental fish : Fresh water:Other</t>
  </si>
  <si>
    <t>BANGLADESH</t>
  </si>
  <si>
    <t>CHINA</t>
  </si>
  <si>
    <t>TAIWAN</t>
  </si>
  <si>
    <t>HONG KONG</t>
  </si>
  <si>
    <t>IRAN</t>
  </si>
  <si>
    <t>ISRAEL</t>
  </si>
  <si>
    <t>JORDAN</t>
  </si>
  <si>
    <t>SOUTH KOREA</t>
  </si>
  <si>
    <t>KUWAIT</t>
  </si>
  <si>
    <t>LEBANON</t>
  </si>
  <si>
    <t>MALAYSIA</t>
  </si>
  <si>
    <t>OMAN</t>
  </si>
  <si>
    <t>PAKISTAN</t>
  </si>
  <si>
    <t>QATAR-DHOHA</t>
  </si>
  <si>
    <t>SAUDI ARABIA</t>
  </si>
  <si>
    <t>SINGAPORE</t>
  </si>
  <si>
    <t>U.A.E.</t>
  </si>
  <si>
    <t>AUSTRIA</t>
  </si>
  <si>
    <t>BELGIUM</t>
  </si>
  <si>
    <t>BULGARIA</t>
  </si>
  <si>
    <t>CYPRUS</t>
  </si>
  <si>
    <t>DENMARK</t>
  </si>
  <si>
    <t>FRANCE</t>
  </si>
  <si>
    <t>GREECE</t>
  </si>
  <si>
    <t>HUNGARY</t>
  </si>
  <si>
    <t>MALTA</t>
  </si>
  <si>
    <t>NETHERLANDS (HOLAND)</t>
  </si>
  <si>
    <t>POLAND</t>
  </si>
  <si>
    <t>PORTUGAL</t>
  </si>
  <si>
    <t>ROMANIA</t>
  </si>
  <si>
    <t>ZIMBABWE</t>
  </si>
  <si>
    <t>SPAIN</t>
  </si>
  <si>
    <t>SWITZERLAND</t>
  </si>
  <si>
    <t>TURKEY</t>
  </si>
  <si>
    <t>UKRAINE</t>
  </si>
  <si>
    <t>GEOREGIA</t>
  </si>
  <si>
    <t>SOLVANIA</t>
  </si>
  <si>
    <t>CROATIA</t>
  </si>
  <si>
    <t>MACEDONIA</t>
  </si>
  <si>
    <t>PERU</t>
  </si>
  <si>
    <t>ALGERIA</t>
  </si>
  <si>
    <t>KENYA</t>
  </si>
  <si>
    <t>SEYCHELLES</t>
  </si>
  <si>
    <t>SOUTH AFRICA</t>
  </si>
  <si>
    <t>ZAMBIA</t>
  </si>
  <si>
    <t>TANZANIA</t>
  </si>
  <si>
    <t>03011910</t>
  </si>
  <si>
    <t>Other:Restricted species under the Fisheries Ordinance</t>
  </si>
  <si>
    <t>THAILAND</t>
  </si>
  <si>
    <t>SWEDEN</t>
  </si>
  <si>
    <t>LITHUANIA</t>
  </si>
  <si>
    <t>ARMENIA</t>
  </si>
  <si>
    <t>KAZAKHASTAN</t>
  </si>
  <si>
    <t>SERBIA</t>
  </si>
  <si>
    <t>ARGENTINA</t>
  </si>
  <si>
    <t>BRAZIL</t>
  </si>
  <si>
    <t>03011990</t>
  </si>
  <si>
    <t>Other:Other</t>
  </si>
  <si>
    <t>IRAQ</t>
  </si>
  <si>
    <t>NORWAY</t>
  </si>
  <si>
    <t>BELIZE</t>
  </si>
  <si>
    <t>NAMIBIA</t>
  </si>
  <si>
    <t>030191</t>
  </si>
  <si>
    <t>- Other live fish:Trout (Salmo trutta, Oncorhynchus mykiss,oncorhynchus clarki,oncorhynchus aguabonita,oncorhynchus gilae,oncorhynchus apache and oncorhynchus chrysogaster))</t>
  </si>
  <si>
    <t>030199</t>
  </si>
  <si>
    <t>INDONESIA</t>
  </si>
  <si>
    <t>- Other live fish:Other</t>
  </si>
  <si>
    <t>030211</t>
  </si>
  <si>
    <t>Fish, fresh or chilled, excluding fish fillets and other fish meat of heading no. 03.04.</t>
  </si>
  <si>
    <t>- Salmonidae, excluding livers and roes:Trout(Salmo trutta, Oncorhynchus mykiss,Oncorhynchus clarki,Oncorhynchus aguabonita, Oncorhynchus gilae, Oncorhynchus apache and Oncorhynchus chrysogaster)</t>
  </si>
  <si>
    <t>030229</t>
  </si>
  <si>
    <t>- Flat fish excluding livers and roes:Other</t>
  </si>
  <si>
    <t>030232</t>
  </si>
  <si>
    <t>- Tunas,skipjack or stripe-bellied bonito excluding livers and roes :Yellowfin tunnas(thunnus albacares))</t>
  </si>
  <si>
    <t>VIETNAM</t>
  </si>
  <si>
    <t>IRELAND</t>
  </si>
  <si>
    <t>VENEZUELA</t>
  </si>
  <si>
    <t>REUNION</t>
  </si>
  <si>
    <t>030233</t>
  </si>
  <si>
    <t>- Tunas,skipjack or stripe-bellied bonito excluding livers and roes :Skipjack or strip-bellied bonito</t>
  </si>
  <si>
    <t>030234</t>
  </si>
  <si>
    <t>-- Tunas,skipjack or stripe-bellied bonito excluding livers and roes :Bigeya tunas (Tunnus obesus)</t>
  </si>
  <si>
    <t>030239</t>
  </si>
  <si>
    <t>-- Tunas,skipjack or stripe-bellied bonito excluding livers and roes :Other</t>
  </si>
  <si>
    <t>030244</t>
  </si>
  <si>
    <t>Herrings(Clupea harengus, Clupea pallasil),……... excluding livers and roes: Mackerel</t>
  </si>
  <si>
    <t>030247</t>
  </si>
  <si>
    <t>Herrings(Clupea harengus, Clupea pallasil),……... excluding livers and roes:Swordfish</t>
  </si>
  <si>
    <t>BELRUS</t>
  </si>
  <si>
    <t>030259</t>
  </si>
  <si>
    <t>Fish of the families Bregmacerotidae,…..excluding livers and roes: Other</t>
  </si>
  <si>
    <t>030279</t>
  </si>
  <si>
    <t>Tilapias catfish,carp….excluding livers and roes :Other</t>
  </si>
  <si>
    <t>03028910</t>
  </si>
  <si>
    <t>Other fish,excluding livers and rose: Other:Linna fish (Decapterus puntatus,Decapterus russelli)</t>
  </si>
  <si>
    <t>03028990</t>
  </si>
  <si>
    <t>Other fish,excluding livers and rose: :Other:Other</t>
  </si>
  <si>
    <t>030311</t>
  </si>
  <si>
    <t>Fish, frozen, excluding fish fillets and other fish meat of heading no.03.04.</t>
  </si>
  <si>
    <t>Salmonidate,excluding livers and roes: Sockeye salmon(red salmon)</t>
  </si>
  <si>
    <t>030314</t>
  </si>
  <si>
    <t>Salmonidate,excluding livers and roes: Trout</t>
  </si>
  <si>
    <t>030319</t>
  </si>
  <si>
    <t>- Salmonidate,excluding livers and roes: Other</t>
  </si>
  <si>
    <t>030332</t>
  </si>
  <si>
    <t>-  Flat fish excluding livers and roes : Plaice, (pleuronectes platessa)</t>
  </si>
  <si>
    <t>030333</t>
  </si>
  <si>
    <t>-  Flat fish excluding livers and roes : Sole (solea spp.)</t>
  </si>
  <si>
    <t>030339</t>
  </si>
  <si>
    <t>-  Flat fish excluding livers and roes :Other</t>
  </si>
  <si>
    <t>030341</t>
  </si>
  <si>
    <t/>
  </si>
  <si>
    <t>030342</t>
  </si>
  <si>
    <t>-  Tunas,skipjack or strip-belled bonito excluding livers and roes : Flat fish excluding livers and roes :Yellowfin tunas (thunnus albacares)</t>
  </si>
  <si>
    <t>030343</t>
  </si>
  <si>
    <t>-  Tunas,skipjack or strip-belled bonito excluding livers and roes :Skipjack or stripe-bellied bonito</t>
  </si>
  <si>
    <t>030345</t>
  </si>
  <si>
    <t xml:space="preserve">    Tunas,skipjack or strip-belled bonito excluding livers and roes :Atlantic and Pacific bluefin tunas</t>
  </si>
  <si>
    <t>030346</t>
  </si>
  <si>
    <t>--  Tunas,skipjack or strip-belled bonito excluding livers and roes :Southern bluefin tunas</t>
  </si>
  <si>
    <t>030349</t>
  </si>
  <si>
    <t>--  Tunas,skipjack or strip-belled bonito excluding livers and roes :Other</t>
  </si>
  <si>
    <t>MAURITIUS</t>
  </si>
  <si>
    <t>030354</t>
  </si>
  <si>
    <t>Fish and crustaceans, molluscs and other equatic invertebrates</t>
  </si>
  <si>
    <t>Fish frozen, excluding fish fillets and other fish meat of heading 03.04.</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</si>
  <si>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(Caranux spp.), cobia (Rachycentron canadum), Silver pomfrets (Pampus spp.), Pacific saury (Cololabis saira) Scads (Decapterus spp), Capelin (Mallotus villosus), swordfish (Xiphias gladius), Kawakawa (Euthynnus affinis), bonitos (Sarda spp.), marlins, sailfishes, spearfish (Istiophoridae) excluding edible fiash offal of subheading 0303.91 to 0303.99: Mackerel (Scomber scombrus, Scomber australasicus, Scomber japonicus)</t>
  </si>
  <si>
    <t>HAITI</t>
  </si>
  <si>
    <t>030355</t>
  </si>
  <si>
    <t>Herrings (clupea harengus, clupea pallasii),……. excluding livers and roes: jack and horse mackerel</t>
  </si>
  <si>
    <t>030369</t>
  </si>
  <si>
    <t>Fish of the families Bregmacerotidae,Euclichthyidae,Gadidae,….excluding livers and roes :Other</t>
  </si>
  <si>
    <t>030381</t>
  </si>
  <si>
    <t>Other fish,excluding livers and roes : Dogfish and other sharks</t>
  </si>
  <si>
    <t>03038990</t>
  </si>
  <si>
    <t>Other fish, excluding livers and roes : Other : Other</t>
  </si>
  <si>
    <t>03039910</t>
  </si>
  <si>
    <t xml:space="preserve"> Livers and roes, milt, fish, heads, tails, maws and other edible fish offal : Other : Tuna heads</t>
  </si>
  <si>
    <t>030439</t>
  </si>
  <si>
    <t>Fish fillets and other fish meat (whether or not minced), fresh, chilled or frozen.</t>
  </si>
  <si>
    <t>Fresh or chilled fillets of tilapias,catfish…… : Other</t>
  </si>
  <si>
    <t>030443</t>
  </si>
  <si>
    <t>Fresh or chilled fillets of other fish : Flat fish</t>
  </si>
  <si>
    <t>030445</t>
  </si>
  <si>
    <t>Fresh or chilled fillets of other fish : Swordfish</t>
  </si>
  <si>
    <t>030449</t>
  </si>
  <si>
    <t>Fresh or chilled fillets of other fish : Other</t>
  </si>
  <si>
    <t>030454</t>
  </si>
  <si>
    <t>Other,fresh or chilled : Swordfish</t>
  </si>
  <si>
    <t>030459</t>
  </si>
  <si>
    <t>Other,fresh or chilled : Other</t>
  </si>
  <si>
    <t>030479</t>
  </si>
  <si>
    <t>Frozen fillets of fish of the families Bregmacerotidae,Euclichthyidae,Gadidae,Macrouridae, Melanonidae, Merlucciidae,Moridae and Muraenolepididae : Other</t>
  </si>
  <si>
    <t>030481</t>
  </si>
  <si>
    <t>Frozen fillets of other fish : Pacific Salmon Atlantic salmon and Danube salmon</t>
  </si>
  <si>
    <t>030484</t>
  </si>
  <si>
    <t>Frozen fillets of other fish : Swordfish</t>
  </si>
  <si>
    <t>030487</t>
  </si>
  <si>
    <t>Frozen fillets of other fish : Tunas</t>
  </si>
  <si>
    <t>030489</t>
  </si>
  <si>
    <t>Frozen fillets of other fish : Other</t>
  </si>
  <si>
    <t>030491</t>
  </si>
  <si>
    <t>- Other,frozen: Swordfish</t>
  </si>
  <si>
    <t>030499</t>
  </si>
  <si>
    <t>- Other,frozen: Other</t>
  </si>
  <si>
    <t>PHILIPPINES</t>
  </si>
  <si>
    <t>030510</t>
  </si>
  <si>
    <t>Fish, dried, salted or in brine; smoked fish whether or not cooked befor or during the smoking process;flours, meals and pellets of fish,fit for human consumption.</t>
  </si>
  <si>
    <t>- Flours, meals and pellets of fish, fit for human consumption.</t>
  </si>
  <si>
    <t>030520</t>
  </si>
  <si>
    <t>- Livers and roes of fish dried smoked, salted or in brine</t>
  </si>
  <si>
    <t>030539</t>
  </si>
  <si>
    <t>Fish fillets, dried, salted or in brine, but not smoked: Other</t>
  </si>
  <si>
    <t>030541</t>
  </si>
  <si>
    <t>-- Smorked fish including fillets,other,than edible fish offal : Pacific salmon (oncorhynchus spp.) atlantic salmon (salmo salar) and Danube salmon</t>
  </si>
  <si>
    <t>030544</t>
  </si>
  <si>
    <t>Smorked fish including fillets,other,than edible fish offal : Tilapias,Catfish,Carp,eels,Nile perch and snakeheads</t>
  </si>
  <si>
    <t>030549</t>
  </si>
  <si>
    <t>--Smorked fish including fillets,other,than edible fish offal : Other</t>
  </si>
  <si>
    <t>030551</t>
  </si>
  <si>
    <t>-- Dried fish,other than edible fish offal,whether or not salted but not smoked: Cod (gadus morhua, gadus ogac, gadus macrocephallus)</t>
  </si>
  <si>
    <t>03055410</t>
  </si>
  <si>
    <t>Fish, dried, salted or in brine; smoked fish, whether or not cooked before or during the smoking process, flours, meals and pellets of fish, fit for human consumption (+).</t>
  </si>
  <si>
    <t>Sprats</t>
  </si>
  <si>
    <t>03055910</t>
  </si>
  <si>
    <t>---- Dried fish,other than edible fish offal,whether or not salted but not smoked : Maldive fish and substitutes therefor</t>
  </si>
  <si>
    <t>NORTH KOREA</t>
  </si>
  <si>
    <t>MOZAMBIQUE</t>
  </si>
  <si>
    <t>03055920</t>
  </si>
  <si>
    <t>----Dried fish,other than edible fish offal,whether or not salted but not smoked: Sprats, dried,not salted</t>
  </si>
  <si>
    <t>03055930</t>
  </si>
  <si>
    <t>---- Shark fins</t>
  </si>
  <si>
    <t>03055990</t>
  </si>
  <si>
    <t>---- Dried fish,other than edible fish offal,whether or not salted but not smoked : Other</t>
  </si>
  <si>
    <t>030561</t>
  </si>
  <si>
    <t>-- Fish,salted but not dried or smoked and fish in brine,than edible fish offal :Herrings (Clupea harengus, Clupea pallasii)</t>
  </si>
  <si>
    <t>030563</t>
  </si>
  <si>
    <t>-- Anchovies (Engraulis spp.)</t>
  </si>
  <si>
    <t>030569</t>
  </si>
  <si>
    <t>-- Fish,salted but not dried or smoked and fish in brine,than edible fish offal : Other</t>
  </si>
  <si>
    <t>030571</t>
  </si>
  <si>
    <t>Fish fins,heads,tails,maws and other edible fish offal : Shark fins</t>
  </si>
  <si>
    <t>03057210</t>
  </si>
  <si>
    <t>Fish heads, tails and maws: Fish Maws</t>
  </si>
  <si>
    <t>03057290</t>
  </si>
  <si>
    <t>Fish heads, tails and maws: Other</t>
  </si>
  <si>
    <t>030579</t>
  </si>
  <si>
    <t>ETHIOPIA</t>
  </si>
  <si>
    <t>030611</t>
  </si>
  <si>
    <t>Crustaceans, whether in shell or not, live, fresh, chilled, frozen, dried, salted or in brine; smoked crustaceans,whether in shell or not, whether or not cooked before or during the smoking process; crustaceans,in shell, cooked by steaming or by boiling in water, whether or not chilled, frozen, dried, salted or in brine; flours, meals and pellets of crustaceans, fit for human consumption.</t>
  </si>
  <si>
    <t>-- Feozen: Rock lobster and other sea carwfish (palinurus spp. panulirus spp.Jasus spp.)</t>
  </si>
  <si>
    <t>030612</t>
  </si>
  <si>
    <t>-- Feozen:  Lobsters (homarus spp.)</t>
  </si>
  <si>
    <t>030614</t>
  </si>
  <si>
    <t>--  Feozen: Crabs</t>
  </si>
  <si>
    <t>030616</t>
  </si>
  <si>
    <t xml:space="preserve"> Feozen: Cold-water shrimps and prawns</t>
  </si>
  <si>
    <t>030617</t>
  </si>
  <si>
    <t xml:space="preserve"> Feozen: Other shrimps and prawns</t>
  </si>
  <si>
    <t>MOROCCO</t>
  </si>
  <si>
    <t>SVALBARD AND JAN MAYEN IS</t>
  </si>
  <si>
    <t>03061910</t>
  </si>
  <si>
    <t>Frozen :Other including flours,meals and pellets of crustaceans,fit for human consumption : flours, meals and pellets of crustaceans,fit for human consumption</t>
  </si>
  <si>
    <t>03061990</t>
  </si>
  <si>
    <t>----Other including flours,meals and pellets of crustaceans,fit for human consumption : Other</t>
  </si>
  <si>
    <t>03062210</t>
  </si>
  <si>
    <t>- Lobsters: Live ,Fresh or Chilled</t>
  </si>
  <si>
    <t>03062410</t>
  </si>
  <si>
    <t>- Crabs: Live, Fresh or Chilled</t>
  </si>
  <si>
    <t>03062490</t>
  </si>
  <si>
    <t>- Crabs: Other</t>
  </si>
  <si>
    <t>030632</t>
  </si>
  <si>
    <t>Lobsters (Homarus spp.)</t>
  </si>
  <si>
    <t>030633</t>
  </si>
  <si>
    <t>Fish and crustaceans, molluscs and other aquatic invertebrates</t>
  </si>
  <si>
    <t>Crustaceans, whether in shell or not, live, fresh, chilled, frozen, dried, salted or in brine; smoked crustaceans, whether in shell or not , whether or not cooked before or during the smoking process, crustaceans, in shell, cooked by steaming or by boiling in water, whether or not chilled, frozen, dried, salted or in brine; flours, meals and pellets of crustaceans, fit for human consumption.</t>
  </si>
  <si>
    <t>Crabs</t>
  </si>
  <si>
    <t>030636</t>
  </si>
  <si>
    <t>Other shrimps and prawns</t>
  </si>
  <si>
    <t>030639</t>
  </si>
  <si>
    <t>Live, fresh or Chilled : Other, including flours, meals and peiiets of crustaceans, fit for human consumption</t>
  </si>
  <si>
    <t>030692</t>
  </si>
  <si>
    <t>Lobsters</t>
  </si>
  <si>
    <t>030693</t>
  </si>
  <si>
    <t>030695</t>
  </si>
  <si>
    <t>Shrimps and prawns</t>
  </si>
  <si>
    <t>030699</t>
  </si>
  <si>
    <t>Other, including flours,meals and pellets of crustaceans,fit for human consumption</t>
  </si>
  <si>
    <t>030711</t>
  </si>
  <si>
    <t>Molluscs, whether in shell or not, live, fresh, chilled, frozen, dried, salted or in brine;smoked molluscs,whether in shell or not,whether or not cooked before or during the smoking process;flours,meals and pellets of molluscs,fit for human consumption</t>
  </si>
  <si>
    <t>Oysters :Live, fresh or chilled</t>
  </si>
  <si>
    <t>030712</t>
  </si>
  <si>
    <t>Oysters: frozen</t>
  </si>
  <si>
    <t>030719</t>
  </si>
  <si>
    <t>Oyesters :Other</t>
  </si>
  <si>
    <t>03073190</t>
  </si>
  <si>
    <t>- Mussels: Live,fresh or chilld: Other</t>
  </si>
  <si>
    <t>030739</t>
  </si>
  <si>
    <t>--  Mussels:  Other</t>
  </si>
  <si>
    <t>030743</t>
  </si>
  <si>
    <t>Molluscs, whether in shell or not, live, fresh, chilled, frozen, dried, salted or in brine; smoked molluscs, whether in shell or not , whether or not cooked before or during the smoking process; flours, meals and pellets of molluscs, fit for human consumption.</t>
  </si>
  <si>
    <t>Cuttle fish : Frozen</t>
  </si>
  <si>
    <t>030749</t>
  </si>
  <si>
    <t>-- Cuttle fish and squid: Other</t>
  </si>
  <si>
    <t>03075190</t>
  </si>
  <si>
    <t xml:space="preserve"> Octopus: Live,fresh or chilled: Other</t>
  </si>
  <si>
    <t>030752</t>
  </si>
  <si>
    <t>Octopus:  Frozen</t>
  </si>
  <si>
    <t>030759</t>
  </si>
  <si>
    <t>Octopus:  Other</t>
  </si>
  <si>
    <t>03079110</t>
  </si>
  <si>
    <t>- Other,including flours,meals and pellets,fit for human consumption: Live fresh or chilled:Live</t>
  </si>
  <si>
    <t>03079190</t>
  </si>
  <si>
    <t>-Other,including flours,meals and pellets,fit for human consumption: Live fresh or chilled: Other</t>
  </si>
  <si>
    <t>030799</t>
  </si>
  <si>
    <t>--Other, including flours,meais and pellets.fit,for human consumption : Other</t>
  </si>
  <si>
    <t>030811</t>
  </si>
  <si>
    <t>Aquatic invertebrates other than crustaceans and molluscs,live,fresh,chilled,forzen,dried,salted or in brine;smoked aquatic invertebrates other than crustaceans and molluscs,whether or not cooked beforeor during the smoking process;flours,meals and pellets of aquatic invertebrates other than crustaceans and molluscs, fit for human consumption.</t>
  </si>
  <si>
    <t>Sea cucumbers : Live, fresh or chilled</t>
  </si>
  <si>
    <t>LAOS</t>
  </si>
  <si>
    <t>030819</t>
  </si>
  <si>
    <t>Sea cucumbers :  Other</t>
  </si>
  <si>
    <t>030890</t>
  </si>
  <si>
    <t xml:space="preserve"> Other</t>
  </si>
  <si>
    <t>05080010</t>
  </si>
  <si>
    <t>Products of animal origin, not elsewhere specified or included</t>
  </si>
  <si>
    <t>Coral and similar materials,unworked or simply prepared but not otherwise worked; shells of molluscs,crustaceans or echinoderms and cuttle-bone,unworked or simply prepared but not cut to shape,powder and waste thereof</t>
  </si>
  <si>
    <t>---- Chanks</t>
  </si>
  <si>
    <t>05080020</t>
  </si>
  <si>
    <t>---- Conch shells other than chanks</t>
  </si>
  <si>
    <t>05080090</t>
  </si>
  <si>
    <t>---- Other</t>
  </si>
  <si>
    <t>05100010</t>
  </si>
  <si>
    <t>Ambergris, castoreum, civet and musk; cantharides; bile, whether or not dried; glands and other animal products used in the preparation of phamaceutical products, fresh, chilled, frozen or otherwise provisionally preserved.</t>
  </si>
  <si>
    <t>Ambergris</t>
  </si>
  <si>
    <t>Other</t>
  </si>
  <si>
    <t>15041010</t>
  </si>
  <si>
    <t>Animal or vegetable fats and oils and their cleavage products; prepared edible fats; animal or vegetable waxes</t>
  </si>
  <si>
    <t>Fats and oils and their fractions, of fish or marine mammals, whether or not refined, but not chemically modified.</t>
  </si>
  <si>
    <t>Fish-liver oils and their fractions : Shark liver oil</t>
  </si>
  <si>
    <t>150420</t>
  </si>
  <si>
    <t>Fats and oils and their fractions, of fish or marine mammals, whether or not refined, but not chemically modified</t>
  </si>
  <si>
    <t>- Fats and oils and their fractions, of fish, other than liver oils</t>
  </si>
  <si>
    <t>15043090</t>
  </si>
  <si>
    <t>---- Fats and oils and their fractions,of marine mammals :Other</t>
  </si>
  <si>
    <t>160411</t>
  </si>
  <si>
    <t>Preparation of mear, of fish or of crustaceans, molluscs or other equatic invertebrates</t>
  </si>
  <si>
    <t>Prepared or preserved fish; caviar and caviar substitutes prepared from fish eggs.</t>
  </si>
  <si>
    <t>Fish, whole or in pieces, but not minced : Salmon</t>
  </si>
  <si>
    <t>160412</t>
  </si>
  <si>
    <t>Fish, whole or in pieces, but not minced : Herrings</t>
  </si>
  <si>
    <t>160413</t>
  </si>
  <si>
    <t>Fish, whole or in pieces, but not minced : Sardines, sardinella and brisling or sprats</t>
  </si>
  <si>
    <t>160414</t>
  </si>
  <si>
    <t>Fish, whole or in pieces, but not minced : Tunas, skipjack and bonito (Sardo spp)</t>
  </si>
  <si>
    <t>160415</t>
  </si>
  <si>
    <t>Fish, whole or in pieces, but not minced : Mackerel</t>
  </si>
  <si>
    <t>CHILE</t>
  </si>
  <si>
    <t>160416</t>
  </si>
  <si>
    <t>Fish, whole or in pieces, but not minced : Anchovies</t>
  </si>
  <si>
    <t>160419</t>
  </si>
  <si>
    <t>Fish, whole or in pieces, but not minced : Other</t>
  </si>
  <si>
    <t>160420</t>
  </si>
  <si>
    <t>Other prepared or preserved fish</t>
  </si>
  <si>
    <t>160510</t>
  </si>
  <si>
    <t>Preparations of meat, of fish or of crustaceans, molluscs or other aquatic invertibrates</t>
  </si>
  <si>
    <t>Crustaceans, molluscs and other aquatic invertebrates, prepared or preserved.                     ..</t>
  </si>
  <si>
    <t xml:space="preserve"> Crab</t>
  </si>
  <si>
    <t>160529</t>
  </si>
  <si>
    <t xml:space="preserve"> Shrimps and prawns:Other</t>
  </si>
  <si>
    <t>160551</t>
  </si>
  <si>
    <t>Molluscs:Oysters</t>
  </si>
  <si>
    <t>160553</t>
  </si>
  <si>
    <t>Molluscs:Mussels</t>
  </si>
  <si>
    <t>160554</t>
  </si>
  <si>
    <t>Molluscs:Cuttle fish and squid</t>
  </si>
  <si>
    <t>160555</t>
  </si>
  <si>
    <t>Molluscs:Octopus</t>
  </si>
  <si>
    <t>160561</t>
  </si>
  <si>
    <t>Other aquatic invertebrates :Sea cucumbers</t>
  </si>
  <si>
    <t>160569</t>
  </si>
  <si>
    <t>Other aquatic invertebrates :Other</t>
  </si>
  <si>
    <t>DJIBOUTI</t>
  </si>
  <si>
    <t>ICELAND</t>
  </si>
  <si>
    <t>MADAGASCAR</t>
  </si>
  <si>
    <t>NIGERIA</t>
  </si>
  <si>
    <t>TUNISIA</t>
  </si>
  <si>
    <t>MEXICO</t>
  </si>
  <si>
    <t>HSCODE</t>
  </si>
  <si>
    <t>UNIT</t>
  </si>
  <si>
    <t>CUQTY</t>
  </si>
  <si>
    <t>CUVAL</t>
  </si>
  <si>
    <t>QUANTITY</t>
  </si>
  <si>
    <t>VALUE</t>
  </si>
  <si>
    <t>Country_Name</t>
  </si>
  <si>
    <t>DES1</t>
  </si>
  <si>
    <t>DES2</t>
  </si>
  <si>
    <t>DES3</t>
  </si>
  <si>
    <t>EXPORT DATA - 2018 DECEMBER</t>
  </si>
  <si>
    <t>IMPORT DATA - 2018 DECEMBER</t>
  </si>
  <si>
    <t>03011090</t>
  </si>
  <si>
    <t>- Ornamental fish:Other</t>
  </si>
  <si>
    <t>GHANA</t>
  </si>
  <si>
    <t>YEMEN</t>
  </si>
  <si>
    <t>FIJI ISLAND</t>
  </si>
  <si>
    <t>030193</t>
  </si>
  <si>
    <t>- Other live fish:Carp  (cyprinus carpio,carassius, carassius,ctenopharygodon idellus,Hypophthalmichthys spp.,cirrhinus spp.,Mylopharyngodon piceus)</t>
  </si>
  <si>
    <t>030214</t>
  </si>
  <si>
    <t>Salmonidae, excluding livers and roes:Atlantic Salmon and Danube Salmon (Salmo salar) and Danube salmon (Hucho hucho)</t>
  </si>
  <si>
    <t>030219</t>
  </si>
  <si>
    <t>- Salmonidae, excluding livers and roes:Other</t>
  </si>
  <si>
    <t>SENEGAL</t>
  </si>
  <si>
    <t>030231</t>
  </si>
  <si>
    <t>- Tunas,skipjack or stripe-bellied bonito excluding livers and roes :Albacore or longfinned tunas</t>
  </si>
  <si>
    <t>ECUADOR</t>
  </si>
  <si>
    <t>030242</t>
  </si>
  <si>
    <t>Herrings(Clupea harengus, Clupea pallasil),……... excluding livers and roes: Anchovies</t>
  </si>
  <si>
    <t>030291</t>
  </si>
  <si>
    <t>Livers, roes, milt, fish fins, heads, tailes, maws and other edible fish offal : Livers, roes and milt</t>
  </si>
  <si>
    <t>030312</t>
  </si>
  <si>
    <t>Salmonidate,excluding livers and roes: Other pacific salmon</t>
  </si>
  <si>
    <t>030313</t>
  </si>
  <si>
    <t>Salmonidate,excluding livers and roes: Atlantic Salmon and Danube Salmon</t>
  </si>
  <si>
    <t>030324</t>
  </si>
  <si>
    <t>Tilapias ,catfish ,crap,…….excluding livers and roes:Catfish</t>
  </si>
  <si>
    <t>030326</t>
  </si>
  <si>
    <t>Tilapias ,catfish ,crap,…….excluding livers and roes:Eels</t>
  </si>
  <si>
    <t>030329</t>
  </si>
  <si>
    <t>-- Tilapias ,catfish ,crap,…….excluding livers and roes:Other</t>
  </si>
  <si>
    <t>030353</t>
  </si>
  <si>
    <t>Sardines (clupea harengus, clupea pallasii),……. excluding livers and roes: Sardines, Sardinella ,brisling or sprats</t>
  </si>
  <si>
    <t>030357</t>
  </si>
  <si>
    <t>Herrings (clupea harengus, clupea pallasii),……. excluding livers and roes: Swordfish</t>
  </si>
  <si>
    <t>030359</t>
  </si>
  <si>
    <t>Herrings (clupea harengus, clupea pallasii),……. excluding livers and roes: Other</t>
  </si>
  <si>
    <t>030379</t>
  </si>
  <si>
    <t>- Other</t>
  </si>
  <si>
    <t>SURINAM</t>
  </si>
  <si>
    <t>030391</t>
  </si>
  <si>
    <t xml:space="preserve"> Livers and roes, milt, fish, heads, tails, maws and other edible fish offal : Livers, roes and milt</t>
  </si>
  <si>
    <t>03039990</t>
  </si>
  <si>
    <t xml:space="preserve"> Livers and roes, milt, fish, heads, tails, maws and other edible fish offal : Other : Other</t>
  </si>
  <si>
    <t>030431</t>
  </si>
  <si>
    <t>Fresh or chilled fillets of tilapias,catfish…… : Tilapias</t>
  </si>
  <si>
    <t>030432</t>
  </si>
  <si>
    <t>Fresh or chilled fillets of tilapias,catfish…… : Catfish</t>
  </si>
  <si>
    <t>030441</t>
  </si>
  <si>
    <t>Fresh or chilled fillets of other fish : Pacific Salmon Atlantic salmon and Danube salmon</t>
  </si>
  <si>
    <t>030444</t>
  </si>
  <si>
    <t>Fresh or chilled fillets of other fish : Fish of the families Bregmacerotidae,Euclichthyidae,Gadidae,Macrouridae,Melanonidae,Merlucciidae,Moridae and Muraenolepididae</t>
  </si>
  <si>
    <t>030452</t>
  </si>
  <si>
    <t>Other,fresh or chilled :  Salmonidae</t>
  </si>
  <si>
    <t>030461</t>
  </si>
  <si>
    <t>Frozen fillets of tilapias,catfish,crap,eels,Nile perch and snakeheads: Tilapias</t>
  </si>
  <si>
    <t>030462</t>
  </si>
  <si>
    <t>Frozen fillets of tilapias,catfish,crap,eels,Nile perch and snakeheads: Catfish</t>
  </si>
  <si>
    <t>030471</t>
  </si>
  <si>
    <t>Frozen fillets of fish of the families Bregmacerotidae,Euclichthyidae,Gadidae,Macrouridae, Melanonidae, Merlucciidae,Moridae and Muraenolepididae : Cod</t>
  </si>
  <si>
    <t>030473</t>
  </si>
  <si>
    <t>Frozen fillets of fish of the families Bregmacerotidae,Euclichthyidae,Gadidae,Macrouridae, Melanonidae, Merlucciidae,Moridae and Muraenolepididae : Coalfish</t>
  </si>
  <si>
    <t>FAROE ISLANDS</t>
  </si>
  <si>
    <t>030474</t>
  </si>
  <si>
    <t>Frozen fillets of fish of the families Bregmacerotidae,Euclichthyidae,Gadidae,Macrouridae, Melanonidae, Merlucciidae,Moridae and Muraenolepididae : Hake</t>
  </si>
  <si>
    <t>030493</t>
  </si>
  <si>
    <t>Other,frozen: Tilapias,Catfish,Carp,eels,Nile perch and snakeheads</t>
  </si>
  <si>
    <t>030494</t>
  </si>
  <si>
    <t>Other,frozen: Alaska Pollack</t>
  </si>
  <si>
    <t>030542</t>
  </si>
  <si>
    <t>-- Smorked fish including fillets,other,than edible fish offal : E335Herrings (clupea harengus, clupea pallasii)</t>
  </si>
  <si>
    <t>030543</t>
  </si>
  <si>
    <t>Smorked fish including fillets,other,than edible fish offal : Trout</t>
  </si>
  <si>
    <t>030552</t>
  </si>
  <si>
    <t>Fish, dried, salted or in brine; smoked fish, whether or not cooked before or during the smoking process; flours, meals and pellets of fish, fit for human consumption (+).</t>
  </si>
  <si>
    <t>Tilapias, Catfish, Silurus spp., Clarias spp.</t>
  </si>
  <si>
    <t>03055490</t>
  </si>
  <si>
    <t>MALI</t>
  </si>
  <si>
    <t>NOT SPECIFIED</t>
  </si>
  <si>
    <t>03072190</t>
  </si>
  <si>
    <t>-Scallops, including queen Scallops:Live,fresh or chilled: Other</t>
  </si>
  <si>
    <t>030722</t>
  </si>
  <si>
    <t>scallops,including queen scallops,of the genera pecten,chlamys or placopecten: Live,fresh or chilled: Frozen</t>
  </si>
  <si>
    <t>030729</t>
  </si>
  <si>
    <t>scallops,including queen scallops,of the genera pecten,chlamys or placopecten:  Other</t>
  </si>
  <si>
    <t>030732</t>
  </si>
  <si>
    <t>Mussels : Frozen</t>
  </si>
  <si>
    <t>030742</t>
  </si>
  <si>
    <t>Cuttle fish and squid:Live,fresh or chilled</t>
  </si>
  <si>
    <t>150410</t>
  </si>
  <si>
    <t>- Fish-liver oils and their fractions</t>
  </si>
  <si>
    <t>15041090</t>
  </si>
  <si>
    <t>Fish-liver oils and their fractions : Other</t>
  </si>
  <si>
    <t>160300</t>
  </si>
  <si>
    <t>Extracts and juices of meat, fish or crustaceans, molluscs or other aquatic invertebrates.</t>
  </si>
  <si>
    <t>160417</t>
  </si>
  <si>
    <t>Fish, whole or in pieces, but not minced : Eels</t>
  </si>
  <si>
    <t>160431</t>
  </si>
  <si>
    <t>Prepared or preserved fish; caviar and caviar sbstitutes prepared from fish eggs.                 ..</t>
  </si>
  <si>
    <t>Caviar and caviar substitutes :Caviar</t>
  </si>
  <si>
    <t>160432</t>
  </si>
  <si>
    <t>Caviar and caviar substitutes :Caviar substitutes</t>
  </si>
  <si>
    <t>160552</t>
  </si>
  <si>
    <t>Molluscs:Scallops, including queen scallops</t>
  </si>
  <si>
    <t>160556</t>
  </si>
  <si>
    <t>Molluscs:Clams, cockles and arkshells</t>
  </si>
  <si>
    <t>160558</t>
  </si>
  <si>
    <t>Molluscs:Snails, other than sea snails</t>
  </si>
  <si>
    <t>160559</t>
  </si>
  <si>
    <t>Molluscs:Other</t>
  </si>
  <si>
    <t>CODE</t>
  </si>
  <si>
    <t>COUNTRY CODE</t>
  </si>
  <si>
    <t>TUNA CODE</t>
  </si>
  <si>
    <t>NA</t>
  </si>
  <si>
    <t>Grand Total</t>
  </si>
  <si>
    <t>Sum of CUQTY</t>
  </si>
  <si>
    <t>Total</t>
  </si>
  <si>
    <t>Data</t>
  </si>
  <si>
    <t>Sum of CUVAL</t>
  </si>
  <si>
    <t>Quantity (Mt)</t>
  </si>
  <si>
    <t>TOTAL EXPORTS 2018</t>
  </si>
  <si>
    <t>TOTAL IMPORTS 2018</t>
  </si>
  <si>
    <t>Table 2:  Imported Quantity of Fish and Fishery Products (Mt)</t>
  </si>
  <si>
    <t>Item</t>
  </si>
  <si>
    <t>Percentage to Total</t>
  </si>
  <si>
    <t xml:space="preserve">Dried Fish </t>
  </si>
  <si>
    <t>Dried Sprats</t>
  </si>
  <si>
    <t>Maldive fish</t>
  </si>
  <si>
    <t>Canned Fish</t>
  </si>
  <si>
    <t>Food Fish</t>
  </si>
  <si>
    <t>Live fish</t>
  </si>
  <si>
    <t>Table 3:  Value of Imported Fish and Fishery Products (Rs.Mn)</t>
  </si>
  <si>
    <t>Dried Fish</t>
  </si>
  <si>
    <t>Food fish</t>
  </si>
  <si>
    <t>Table 4:  Exported Quantity of Fish and Fishery Products (Mt)</t>
  </si>
  <si>
    <t>Live fish (2)</t>
  </si>
  <si>
    <t xml:space="preserve">na </t>
  </si>
  <si>
    <t>Prawns</t>
  </si>
  <si>
    <t>Beche de mer</t>
  </si>
  <si>
    <t>Other Moluscus</t>
  </si>
  <si>
    <t>Shark fins</t>
  </si>
  <si>
    <t>Fish maws</t>
  </si>
  <si>
    <t>Chank &amp; shells</t>
  </si>
  <si>
    <t xml:space="preserve">Food Fish </t>
  </si>
  <si>
    <t>Table 5:  Value of Exported Fish and Fishery Products (Rs.Mn)</t>
  </si>
  <si>
    <t xml:space="preserve">Other </t>
  </si>
  <si>
    <t>Source :  Statistics Unit/ Ministry of Fisheries and Aquatic Resources</t>
  </si>
  <si>
    <t>Note     : (1) Fisheries sector tables were prepared by SU/MFARD based on the monthly costom returns</t>
  </si>
  <si>
    <t xml:space="preserve">                  (2) Live fish weight included water (container)</t>
  </si>
  <si>
    <t>Year/ Month</t>
  </si>
  <si>
    <t>Total Volume (Mt)</t>
  </si>
  <si>
    <t>Exported Quantity by Countries</t>
  </si>
  <si>
    <t xml:space="preserve">European Union </t>
  </si>
  <si>
    <t xml:space="preserve">Other European </t>
  </si>
  <si>
    <t>U. S. A.</t>
  </si>
  <si>
    <t>Japan</t>
  </si>
  <si>
    <t xml:space="preserve">Non- European </t>
  </si>
  <si>
    <t>Volume (Mt)</t>
  </si>
  <si>
    <t>%</t>
  </si>
  <si>
    <t>Total Value (Rs.Mn)</t>
  </si>
  <si>
    <t>Value of Exports by Countries</t>
  </si>
  <si>
    <t>Value (Rs.Mn)</t>
  </si>
  <si>
    <t>Source :  Statistics Unit/ Ministry of Fisheries and Aquatic Resources Development</t>
  </si>
  <si>
    <t>Total Quantity (Mt)</t>
  </si>
  <si>
    <t>European Union</t>
  </si>
  <si>
    <t>Other European</t>
  </si>
  <si>
    <t>Other Non European</t>
  </si>
  <si>
    <t>Total   Value (Rs.Mn)</t>
  </si>
  <si>
    <t xml:space="preserve">Table 6 - Quantity of Exported Fish and Fishery Products by Countries </t>
  </si>
  <si>
    <t xml:space="preserve">Table 7 - Value of Exported Fish and Fishery Products by Countries </t>
  </si>
  <si>
    <t xml:space="preserve">Table 8: Quantity of Tuna Exported by Country </t>
  </si>
  <si>
    <t xml:space="preserve">Table 9: Value of Tuna Exported by Country </t>
  </si>
  <si>
    <t>Value (Mn)</t>
  </si>
  <si>
    <t>TOTAL EXPORTS BY COUNTRY  2018</t>
  </si>
  <si>
    <t>TUNA EXPORTS BY COUNTRY  2018</t>
  </si>
  <si>
    <t>TUNA IMPORTS 2018</t>
  </si>
  <si>
    <t xml:space="preserve">  Change %  2018/2017</t>
  </si>
  <si>
    <t>Table 6.1: Summary of Import and Export of Fish and Fishery Products</t>
  </si>
  <si>
    <t>Year</t>
  </si>
  <si>
    <t>Exports</t>
  </si>
  <si>
    <t>Imports</t>
  </si>
  <si>
    <t>Balance of Fish Trade</t>
  </si>
  <si>
    <t>Balance of Fish Trade (Cumulative)</t>
  </si>
  <si>
    <t>Exchange Rate</t>
  </si>
  <si>
    <t>Contribution to National Exports Earnings (%)</t>
  </si>
  <si>
    <t>Value (RS.Mn)</t>
  </si>
  <si>
    <t xml:space="preserve"> (Rs.Mn)</t>
  </si>
  <si>
    <t>US $ Mn</t>
  </si>
  <si>
    <t>Rs./1 US$</t>
  </si>
  <si>
    <t>Note    :  Fisheries sector tables were prepared by SU/MFARD based on the monthly costom returns</t>
  </si>
  <si>
    <t xml:space="preserve">Import quantity (Mt) </t>
  </si>
  <si>
    <t>Value of imports (Rs.Mn)</t>
  </si>
  <si>
    <t>Export quantity (Mt)</t>
  </si>
  <si>
    <t>Value of exports (Rs.Mn)</t>
  </si>
  <si>
    <t>ALL (fish and fishery products)</t>
  </si>
  <si>
    <t>Quantity (MT)</t>
  </si>
  <si>
    <t>Value (Rs. Mn.)</t>
  </si>
  <si>
    <t>Jan - Jun</t>
  </si>
  <si>
    <t>Jul - Dec</t>
  </si>
  <si>
    <t>Period considered</t>
  </si>
  <si>
    <t>Value (Rs.Mn.)</t>
  </si>
  <si>
    <t xml:space="preserve">Monthly Average </t>
  </si>
  <si>
    <r>
      <t xml:space="preserve">During EU ban (Jan. 2015 -  Jun. 2016)         </t>
    </r>
    <r>
      <rPr>
        <b/>
        <sz val="12.5"/>
        <color indexed="8"/>
        <rFont val="Times New Roman"/>
        <family val="1"/>
      </rPr>
      <t>18 months</t>
    </r>
  </si>
  <si>
    <t>EU Ban : 2015.01.15 - 2016.06.21</t>
  </si>
  <si>
    <t>Total exports of fish and fishery products (to all countries)</t>
  </si>
  <si>
    <t xml:space="preserve">Total export of fish and fishery products to EU </t>
  </si>
  <si>
    <t>Total exports of fish and fishery products to EU</t>
  </si>
  <si>
    <t>Total export of fish and fishery products to all countries</t>
  </si>
  <si>
    <r>
      <t xml:space="preserve">After lifting the ban (From July 2016 - December 2018)               </t>
    </r>
    <r>
      <rPr>
        <b/>
        <sz val="12.5"/>
        <color indexed="8"/>
        <rFont val="Times New Roman"/>
        <family val="1"/>
      </rPr>
      <t>30 months</t>
    </r>
  </si>
  <si>
    <t xml:space="preserve">  Change %  2019/2018</t>
  </si>
  <si>
    <t>JAN</t>
  </si>
  <si>
    <t>FEB</t>
  </si>
  <si>
    <t>MAR</t>
  </si>
  <si>
    <t>APR</t>
  </si>
  <si>
    <t>MAY</t>
  </si>
  <si>
    <t>JUN</t>
  </si>
  <si>
    <t>JUL</t>
  </si>
  <si>
    <t>AUG</t>
  </si>
  <si>
    <t>SEP</t>
  </si>
  <si>
    <t>OCT</t>
  </si>
  <si>
    <t>NOV</t>
  </si>
  <si>
    <t>DEC</t>
  </si>
  <si>
    <t>QTY (MT)</t>
  </si>
  <si>
    <t>VAL (RS.MN.)</t>
  </si>
  <si>
    <t>Sum of Sum of QUANTITY</t>
  </si>
  <si>
    <t>Sum of Sum of VALUE</t>
  </si>
  <si>
    <t>TOTAL EXPORTS BY COUNTRY</t>
  </si>
  <si>
    <t>TUNA EXPORTS BY COUNTRY</t>
  </si>
  <si>
    <t>2020          Jan</t>
  </si>
  <si>
    <t>2020          Feb</t>
  </si>
  <si>
    <t>2020          Mar</t>
  </si>
  <si>
    <t>Note     : (1) Tables including imports and exports figures related to fisheries sector are prepared by SU/MFARD based on the monthly custom returns</t>
  </si>
  <si>
    <t>Table 1:  Imported Quantity of Fish and Fishery Products (Mt)</t>
  </si>
  <si>
    <t>Table 2:  Value of Imported Fish and Fishery Products (Rs.Mn)</t>
  </si>
  <si>
    <t>Table 3:  Exported Quantity of Fish and Fishery Products (Mt)</t>
  </si>
  <si>
    <t>Table 4:  Value of Exported Fish and Fishery Products (Rs.Mn)</t>
  </si>
  <si>
    <t>2020          Apr</t>
  </si>
  <si>
    <t>2020          May</t>
  </si>
  <si>
    <t>2019          Jan</t>
  </si>
  <si>
    <t>2019          Feb</t>
  </si>
  <si>
    <t>2019          Mar</t>
  </si>
  <si>
    <t>2019          Apr</t>
  </si>
  <si>
    <t>2019          May</t>
  </si>
  <si>
    <t>2019          Jun</t>
  </si>
  <si>
    <t>2020          Jun</t>
  </si>
  <si>
    <t>2019          Jul</t>
  </si>
  <si>
    <t>2019          Aug</t>
  </si>
  <si>
    <t>2019          Sep</t>
  </si>
  <si>
    <t>2019          Oct</t>
  </si>
  <si>
    <t>2019          Nov</t>
  </si>
  <si>
    <t>2019          Dec</t>
  </si>
  <si>
    <r>
      <t xml:space="preserve">2019      </t>
    </r>
    <r>
      <rPr>
        <b/>
        <sz val="11"/>
        <rFont val="Arial"/>
        <family val="2"/>
      </rPr>
      <t>(Jan - Jun)</t>
    </r>
  </si>
  <si>
    <r>
      <t xml:space="preserve">2020      </t>
    </r>
    <r>
      <rPr>
        <b/>
        <sz val="11"/>
        <rFont val="Arial"/>
        <family val="2"/>
      </rPr>
      <t>(Jan - Jun)</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</si>
</sst>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0.0"/>
    <numFmt numFmtId="173" formatCode="_(* #,##0_);_(* \(#,##0\);_(* &quot;-&quot;??_);_(@_)"/>
    <numFmt numFmtId="174" formatCode="#,##0.0;[Red]#,##0.0"/>
    <numFmt numFmtId="175" formatCode="#,##0;[Red]#,##0"/>
    <numFmt numFmtId="176" formatCode="_(* #,##0.0_);_(* \(#,##0.0\);_(* &quot;-&quot;??_);_(@_)"/>
    <numFmt numFmtId="177" formatCode="0.0"/>
    <numFmt numFmtId="178" formatCode="_(* #,##0.0_);_(* \(#,##0.0\);_(* &quot;-&quot;?_);_(@_)"/>
    <numFmt numFmtId="179" formatCode="0.00000"/>
    <numFmt numFmtId="180" formatCode="#,##0.0_);\(#,##0.0\)"/>
    <numFmt numFmtId="181" formatCode="_(* #,##0.0000_);_(* \(#,##0.0000\);_(* &quot;-&quot;??_);_(@_)"/>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_(* #,##0_);_(* \(#,##0\);_(* &quot;-&quot;?_);_(@_)"/>
    <numFmt numFmtId="189" formatCode="_(* #,##0.000_);_(* \(#,##0.000\);_(* &quot;-&quot;??_);_(@_)"/>
    <numFmt numFmtId="190" formatCode="#,##0.000000000000"/>
    <numFmt numFmtId="191" formatCode="#,##0.000000"/>
    <numFmt numFmtId="192" formatCode="_-* #,##0.0_-;\-* #,##0.0_-;_-* &quot;-&quot;??_-;_-@_-"/>
    <numFmt numFmtId="193" formatCode="_-* #,##0_-;\-* #,##0_-;_-* &quot;-&quot;??_-;_-@_-"/>
    <numFmt numFmtId="194" formatCode="_-* #,##0.0_-;\-* #,##0.0_-;_-* &quot;-&quot;?_-;_-@_-"/>
    <numFmt numFmtId="195" formatCode="#,##0.0_ ;\-#,##0.0\ "/>
  </numFmts>
  <fonts count="101">
    <font>
      <sz val="10"/>
      <name val="Arial"/>
      <family val="0"/>
    </font>
    <font>
      <b/>
      <sz val="10"/>
      <name val="Arial"/>
      <family val="2"/>
    </font>
    <font>
      <b/>
      <i/>
      <sz val="10.5"/>
      <name val="Arial"/>
      <family val="2"/>
    </font>
    <font>
      <sz val="10.5"/>
      <name val="Arial"/>
      <family val="2"/>
    </font>
    <font>
      <b/>
      <sz val="10.5"/>
      <name val="Arial"/>
      <family val="2"/>
    </font>
    <font>
      <i/>
      <sz val="10.5"/>
      <name val="Arial"/>
      <family val="2"/>
    </font>
    <font>
      <sz val="10.5"/>
      <name val="Times New Roman"/>
      <family val="1"/>
    </font>
    <font>
      <sz val="12"/>
      <name val="Iskoola Pota"/>
      <family val="2"/>
    </font>
    <font>
      <sz val="12"/>
      <name val="Times New Roman"/>
      <family val="1"/>
    </font>
    <font>
      <b/>
      <sz val="11"/>
      <name val="Times New Roman"/>
      <family val="1"/>
    </font>
    <font>
      <sz val="11"/>
      <name val="Times New Roman"/>
      <family val="1"/>
    </font>
    <font>
      <sz val="9"/>
      <name val="Arial"/>
      <family val="2"/>
    </font>
    <font>
      <b/>
      <sz val="11"/>
      <name val="Arial"/>
      <family val="2"/>
    </font>
    <font>
      <b/>
      <sz val="14"/>
      <name val="Times New Roman"/>
      <family val="1"/>
    </font>
    <font>
      <b/>
      <sz val="12"/>
      <name val="Times New Roman"/>
      <family val="1"/>
    </font>
    <font>
      <sz val="11"/>
      <name val="Arial"/>
      <family val="2"/>
    </font>
    <font>
      <b/>
      <sz val="12.5"/>
      <color indexed="8"/>
      <name val="Times New Roman"/>
      <family val="1"/>
    </font>
    <font>
      <sz val="8"/>
      <name val="Arial"/>
      <family val="2"/>
    </font>
    <font>
      <sz val="10"/>
      <color indexed="8"/>
      <name val="Calibri"/>
      <family val="0"/>
    </font>
    <font>
      <sz val="9"/>
      <color indexed="63"/>
      <name val="Times New Roman"/>
      <family val="0"/>
    </font>
    <font>
      <sz val="8.25"/>
      <color indexed="63"/>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7"/>
      <name val="Arial"/>
      <family val="2"/>
    </font>
    <font>
      <sz val="10"/>
      <color indexed="8"/>
      <name val="Arial"/>
      <family val="2"/>
    </font>
    <font>
      <sz val="10"/>
      <color indexed="10"/>
      <name val="Arial"/>
      <family val="2"/>
    </font>
    <font>
      <sz val="10.5"/>
      <color indexed="8"/>
      <name val="Arial"/>
      <family val="2"/>
    </font>
    <font>
      <b/>
      <sz val="10.5"/>
      <color indexed="8"/>
      <name val="Arial"/>
      <family val="2"/>
    </font>
    <font>
      <b/>
      <sz val="11"/>
      <color indexed="8"/>
      <name val="Arial"/>
      <family val="2"/>
    </font>
    <font>
      <sz val="11"/>
      <color indexed="8"/>
      <name val="Times New Roman"/>
      <family val="1"/>
    </font>
    <font>
      <b/>
      <sz val="11"/>
      <color indexed="8"/>
      <name val="Times New Roman"/>
      <family val="1"/>
    </font>
    <font>
      <sz val="12"/>
      <color indexed="8"/>
      <name val="Calibri"/>
      <family val="2"/>
    </font>
    <font>
      <sz val="11"/>
      <color indexed="10"/>
      <name val="Times New Roman"/>
      <family val="1"/>
    </font>
    <font>
      <sz val="9"/>
      <color indexed="8"/>
      <name val="Arial"/>
      <family val="2"/>
    </font>
    <font>
      <sz val="10.5"/>
      <color indexed="8"/>
      <name val="Times New Roman"/>
      <family val="1"/>
    </font>
    <font>
      <b/>
      <sz val="14"/>
      <color indexed="8"/>
      <name val="Times New Roman"/>
      <family val="1"/>
    </font>
    <font>
      <sz val="12.5"/>
      <color indexed="8"/>
      <name val="Times New Roman"/>
      <family val="1"/>
    </font>
    <font>
      <sz val="12"/>
      <color indexed="8"/>
      <name val="Times New Roman"/>
      <family val="1"/>
    </font>
    <font>
      <sz val="12.5"/>
      <color indexed="63"/>
      <name val="Times New Roman"/>
      <family val="1"/>
    </font>
    <font>
      <sz val="15.5"/>
      <color indexed="8"/>
      <name val="Arial Black"/>
      <family val="0"/>
    </font>
    <font>
      <sz val="14"/>
      <color indexed="8"/>
      <name val="Arial Black"/>
      <family val="0"/>
    </font>
    <font>
      <sz val="12"/>
      <color indexed="8"/>
      <name val="Arial Black"/>
      <family val="0"/>
    </font>
    <font>
      <sz val="10"/>
      <color indexed="8"/>
      <name val="Arial Black"/>
      <family val="0"/>
    </font>
    <font>
      <sz val="10"/>
      <color indexed="63"/>
      <name val="Calibri"/>
      <family val="0"/>
    </font>
    <font>
      <sz val="14"/>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B050"/>
      <name val="Arial"/>
      <family val="2"/>
    </font>
    <font>
      <sz val="10"/>
      <color theme="1"/>
      <name val="Arial"/>
      <family val="2"/>
    </font>
    <font>
      <sz val="10"/>
      <color rgb="FFFF0000"/>
      <name val="Arial"/>
      <family val="2"/>
    </font>
    <font>
      <sz val="10.5"/>
      <color theme="1"/>
      <name val="Arial"/>
      <family val="2"/>
    </font>
    <font>
      <b/>
      <sz val="10.5"/>
      <color theme="1"/>
      <name val="Arial"/>
      <family val="2"/>
    </font>
    <font>
      <b/>
      <sz val="11"/>
      <color theme="1"/>
      <name val="Arial"/>
      <family val="2"/>
    </font>
    <font>
      <sz val="11"/>
      <color theme="1"/>
      <name val="Times New Roman"/>
      <family val="1"/>
    </font>
    <font>
      <b/>
      <sz val="11"/>
      <color theme="1"/>
      <name val="Times New Roman"/>
      <family val="1"/>
    </font>
    <font>
      <sz val="12"/>
      <color theme="1"/>
      <name val="Calibri"/>
      <family val="2"/>
    </font>
    <font>
      <sz val="11"/>
      <color rgb="FFFF0000"/>
      <name val="Times New Roman"/>
      <family val="1"/>
    </font>
    <font>
      <sz val="9"/>
      <color rgb="FF000000"/>
      <name val="Arial"/>
      <family val="2"/>
    </font>
    <font>
      <sz val="10.5"/>
      <color theme="1"/>
      <name val="Times New Roman"/>
      <family val="1"/>
    </font>
    <font>
      <b/>
      <sz val="14"/>
      <color theme="1"/>
      <name val="Times New Roman"/>
      <family val="1"/>
    </font>
    <font>
      <b/>
      <sz val="12.5"/>
      <color theme="1"/>
      <name val="Times New Roman"/>
      <family val="1"/>
    </font>
    <font>
      <sz val="12.5"/>
      <color theme="1"/>
      <name val="Times New Roman"/>
      <family val="1"/>
    </font>
    <font>
      <sz val="12"/>
      <color theme="1"/>
      <name val="Times New Roman"/>
      <family val="1"/>
    </font>
    <font>
      <sz val="12.5"/>
      <color theme="1" tint="0.24998000264167786"/>
      <name val="Times New Roman"/>
      <family val="1"/>
    </font>
    <font>
      <sz val="12.5"/>
      <color theme="1" tint="0.34999001026153564"/>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thin"/>
      <top/>
      <bottom/>
    </border>
    <border>
      <left style="thin"/>
      <right style="thin"/>
      <top/>
      <bottom/>
    </border>
    <border>
      <left style="thin"/>
      <right/>
      <top style="thin"/>
      <bottom/>
    </border>
    <border>
      <left/>
      <right style="thin"/>
      <top style="thin"/>
      <bottom/>
    </border>
    <border>
      <left/>
      <right style="thin"/>
      <top/>
      <bottom style="thin"/>
    </border>
    <border>
      <left style="thin"/>
      <right/>
      <top/>
      <bottom/>
    </border>
  </borders>
  <cellStyleXfs count="14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0" fontId="0"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0" fillId="0" borderId="0" applyNumberFormat="0" applyFill="0" applyBorder="0" applyAlignment="0" applyProtection="0"/>
    <xf numFmtId="43" fontId="63" fillId="0" borderId="0" applyFont="0" applyFill="0" applyBorder="0" applyAlignment="0" applyProtection="0"/>
    <xf numFmtId="4" fontId="0" fillId="0" borderId="0" applyFill="0" applyBorder="0" applyAlignment="0" applyProtection="0"/>
    <xf numFmtId="3" fontId="0" fillId="0" borderId="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63"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lignment/>
      <protection/>
    </xf>
    <xf numFmtId="0" fontId="0"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63" fillId="32" borderId="7" applyNumberFormat="0" applyFont="0" applyAlignment="0" applyProtection="0"/>
    <xf numFmtId="0" fontId="78" fillId="27" borderId="8" applyNumberFormat="0" applyAlignment="0" applyProtection="0"/>
    <xf numFmtId="3" fontId="0" fillId="0" borderId="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80">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4" fontId="82" fillId="0" borderId="0" xfId="0" applyNumberFormat="1" applyFont="1" applyAlignment="1">
      <alignment/>
    </xf>
    <xf numFmtId="3" fontId="82" fillId="0" borderId="0" xfId="0" applyNumberFormat="1" applyFont="1" applyAlignment="1">
      <alignment/>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0" fillId="33" borderId="0" xfId="0" applyFill="1" applyAlignment="1">
      <alignment/>
    </xf>
    <xf numFmtId="0" fontId="85" fillId="0" borderId="0" xfId="0" applyFont="1" applyAlignment="1">
      <alignment horizontal="center"/>
    </xf>
    <xf numFmtId="172" fontId="0" fillId="0" borderId="0" xfId="54" applyNumberFormat="1" applyAlignment="1">
      <alignment/>
    </xf>
    <xf numFmtId="0" fontId="0" fillId="0" borderId="0" xfId="0" applyFont="1" applyAlignment="1">
      <alignment/>
    </xf>
    <xf numFmtId="172" fontId="0" fillId="0" borderId="0" xfId="0" applyNumberFormat="1" applyAlignment="1">
      <alignment/>
    </xf>
    <xf numFmtId="4" fontId="0" fillId="0" borderId="0" xfId="0" applyNumberFormat="1" applyAlignment="1">
      <alignment/>
    </xf>
    <xf numFmtId="0" fontId="2" fillId="0" borderId="10" xfId="86" applyFont="1" applyBorder="1" applyAlignment="1">
      <alignment horizontal="left"/>
      <protection/>
    </xf>
    <xf numFmtId="0" fontId="3" fillId="0" borderId="0" xfId="86" applyFont="1">
      <alignment/>
      <protection/>
    </xf>
    <xf numFmtId="0" fontId="4" fillId="0" borderId="11" xfId="86" applyFont="1" applyBorder="1" applyAlignment="1">
      <alignment horizontal="center" vertical="center" wrapText="1"/>
      <protection/>
    </xf>
    <xf numFmtId="0" fontId="3" fillId="0" borderId="11" xfId="86" applyFont="1" applyBorder="1" applyAlignment="1">
      <alignment vertical="center"/>
      <protection/>
    </xf>
    <xf numFmtId="173" fontId="3" fillId="0" borderId="11" xfId="59" applyNumberFormat="1" applyFont="1" applyBorder="1" applyAlignment="1">
      <alignment vertical="center"/>
    </xf>
    <xf numFmtId="3" fontId="3" fillId="0" borderId="11" xfId="54" applyNumberFormat="1" applyFont="1" applyBorder="1" applyAlignment="1">
      <alignment/>
    </xf>
    <xf numFmtId="172" fontId="3" fillId="0" borderId="11" xfId="54" applyNumberFormat="1" applyFont="1" applyBorder="1" applyAlignment="1">
      <alignment horizontal="right" indent="1"/>
    </xf>
    <xf numFmtId="174" fontId="3" fillId="0" borderId="11" xfId="54" applyNumberFormat="1" applyFont="1" applyBorder="1" applyAlignment="1">
      <alignment horizontal="right" indent="1"/>
    </xf>
    <xf numFmtId="0" fontId="4" fillId="0" borderId="11" xfId="86" applyFont="1" applyBorder="1" applyAlignment="1">
      <alignment vertical="center"/>
      <protection/>
    </xf>
    <xf numFmtId="173" fontId="4" fillId="0" borderId="11" xfId="59" applyNumberFormat="1" applyFont="1" applyBorder="1" applyAlignment="1">
      <alignment vertical="center"/>
    </xf>
    <xf numFmtId="3" fontId="4" fillId="0" borderId="11" xfId="54" applyNumberFormat="1" applyFont="1" applyBorder="1" applyAlignment="1">
      <alignment/>
    </xf>
    <xf numFmtId="172" fontId="4" fillId="0" borderId="11" xfId="54" applyNumberFormat="1" applyFont="1" applyBorder="1" applyAlignment="1">
      <alignment horizontal="right" indent="1"/>
    </xf>
    <xf numFmtId="174" fontId="4" fillId="0" borderId="11" xfId="54" applyNumberFormat="1" applyFont="1" applyBorder="1" applyAlignment="1">
      <alignment horizontal="right" indent="1"/>
    </xf>
    <xf numFmtId="0" fontId="0" fillId="0" borderId="0" xfId="86">
      <alignment/>
      <protection/>
    </xf>
    <xf numFmtId="173" fontId="3" fillId="0" borderId="0" xfId="86" applyNumberFormat="1" applyFont="1">
      <alignment/>
      <protection/>
    </xf>
    <xf numFmtId="173" fontId="3" fillId="0" borderId="12" xfId="59" applyNumberFormat="1" applyFont="1" applyBorder="1" applyAlignment="1">
      <alignment vertical="center"/>
    </xf>
    <xf numFmtId="0" fontId="2" fillId="0" borderId="0" xfId="86" applyFont="1">
      <alignment/>
      <protection/>
    </xf>
    <xf numFmtId="173" fontId="3" fillId="0" borderId="13" xfId="59" applyNumberFormat="1" applyFont="1" applyBorder="1" applyAlignment="1">
      <alignment vertical="center"/>
    </xf>
    <xf numFmtId="175" fontId="3" fillId="0" borderId="11" xfId="54" applyNumberFormat="1" applyFont="1" applyBorder="1" applyAlignment="1">
      <alignment/>
    </xf>
    <xf numFmtId="43" fontId="0" fillId="0" borderId="0" xfId="0" applyNumberFormat="1" applyAlignment="1">
      <alignment/>
    </xf>
    <xf numFmtId="175" fontId="4" fillId="0" borderId="11" xfId="54" applyNumberFormat="1" applyFont="1" applyBorder="1" applyAlignment="1">
      <alignment/>
    </xf>
    <xf numFmtId="176" fontId="4" fillId="0" borderId="0" xfId="59" applyNumberFormat="1" applyFont="1" applyAlignment="1">
      <alignment horizontal="center" vertical="center" wrapText="1"/>
    </xf>
    <xf numFmtId="177" fontId="3" fillId="0" borderId="0" xfId="86" applyNumberFormat="1" applyFont="1">
      <alignment/>
      <protection/>
    </xf>
    <xf numFmtId="176" fontId="3" fillId="0" borderId="11" xfId="59" applyNumberFormat="1" applyFont="1" applyBorder="1" applyAlignment="1">
      <alignment horizontal="right" vertical="center"/>
    </xf>
    <xf numFmtId="176" fontId="3" fillId="0" borderId="11" xfId="59" applyNumberFormat="1" applyFont="1" applyBorder="1" applyAlignment="1">
      <alignment horizontal="right" vertical="center" indent="1"/>
    </xf>
    <xf numFmtId="173" fontId="3" fillId="0" borderId="11" xfId="59" applyNumberFormat="1" applyFont="1" applyBorder="1" applyAlignment="1">
      <alignment horizontal="right" vertical="center"/>
    </xf>
    <xf numFmtId="175" fontId="0" fillId="0" borderId="0" xfId="54" applyNumberFormat="1" applyAlignment="1">
      <alignment/>
    </xf>
    <xf numFmtId="0" fontId="3" fillId="0" borderId="14" xfId="86" applyFont="1" applyBorder="1" applyAlignment="1">
      <alignment vertical="center"/>
      <protection/>
    </xf>
    <xf numFmtId="173" fontId="3" fillId="0" borderId="14" xfId="59" applyNumberFormat="1" applyFont="1" applyBorder="1" applyAlignment="1">
      <alignment vertical="center"/>
    </xf>
    <xf numFmtId="173" fontId="4" fillId="0" borderId="11" xfId="59" applyNumberFormat="1" applyFont="1" applyBorder="1" applyAlignment="1">
      <alignment horizontal="right" vertical="center"/>
    </xf>
    <xf numFmtId="176" fontId="4" fillId="0" borderId="11" xfId="59" applyNumberFormat="1" applyFont="1" applyBorder="1" applyAlignment="1">
      <alignment horizontal="right" vertical="center" indent="1"/>
    </xf>
    <xf numFmtId="176" fontId="3" fillId="0" borderId="0" xfId="59" applyNumberFormat="1" applyFont="1" applyAlignment="1">
      <alignment/>
    </xf>
    <xf numFmtId="176" fontId="0" fillId="0" borderId="0" xfId="56" applyNumberFormat="1" applyFont="1" applyAlignment="1">
      <alignment/>
    </xf>
    <xf numFmtId="173" fontId="86" fillId="0" borderId="11" xfId="59" applyNumberFormat="1" applyFont="1" applyBorder="1" applyAlignment="1">
      <alignment vertical="center"/>
    </xf>
    <xf numFmtId="178" fontId="0" fillId="0" borderId="0" xfId="0" applyNumberFormat="1" applyAlignment="1">
      <alignment/>
    </xf>
    <xf numFmtId="173" fontId="87" fillId="0" borderId="11" xfId="59" applyNumberFormat="1" applyFont="1" applyBorder="1" applyAlignment="1">
      <alignment vertical="center"/>
    </xf>
    <xf numFmtId="0" fontId="5" fillId="0" borderId="12" xfId="86" applyFont="1" applyBorder="1" applyAlignment="1">
      <alignment horizontal="left" indent="1"/>
      <protection/>
    </xf>
    <xf numFmtId="43" fontId="3" fillId="0" borderId="0" xfId="86" applyNumberFormat="1" applyFont="1">
      <alignment/>
      <protection/>
    </xf>
    <xf numFmtId="0" fontId="3" fillId="0" borderId="0" xfId="0" applyFont="1" applyAlignment="1">
      <alignment/>
    </xf>
    <xf numFmtId="0" fontId="3" fillId="0" borderId="0" xfId="86" applyFont="1" applyAlignment="1">
      <alignment horizontal="left" indent="1"/>
      <protection/>
    </xf>
    <xf numFmtId="0" fontId="6" fillId="0" borderId="0" xfId="86" applyFont="1">
      <alignment/>
      <protection/>
    </xf>
    <xf numFmtId="0" fontId="7" fillId="0" borderId="0" xfId="86" applyFont="1">
      <alignment/>
      <protection/>
    </xf>
    <xf numFmtId="0" fontId="88" fillId="0" borderId="0" xfId="0" applyFont="1" applyAlignment="1">
      <alignment/>
    </xf>
    <xf numFmtId="0" fontId="89" fillId="0" borderId="0" xfId="0" applyFont="1" applyAlignment="1">
      <alignment/>
    </xf>
    <xf numFmtId="0" fontId="89" fillId="0" borderId="0" xfId="0" applyFont="1" applyAlignment="1">
      <alignment/>
    </xf>
    <xf numFmtId="0" fontId="90" fillId="0" borderId="11" xfId="0" applyFont="1" applyBorder="1" applyAlignment="1">
      <alignment horizontal="center" vertical="center" wrapText="1"/>
    </xf>
    <xf numFmtId="0" fontId="89" fillId="0" borderId="0" xfId="0" applyFont="1" applyAlignment="1">
      <alignment/>
    </xf>
    <xf numFmtId="0" fontId="89" fillId="0" borderId="11" xfId="0" applyFont="1" applyBorder="1" applyAlignment="1">
      <alignment horizontal="center"/>
    </xf>
    <xf numFmtId="173" fontId="89" fillId="0" borderId="11" xfId="0" applyNumberFormat="1" applyFont="1" applyBorder="1" applyAlignment="1">
      <alignment/>
    </xf>
    <xf numFmtId="173" fontId="89" fillId="0" borderId="11" xfId="59" applyNumberFormat="1" applyFont="1" applyBorder="1" applyAlignment="1">
      <alignment/>
    </xf>
    <xf numFmtId="176" fontId="89" fillId="0" borderId="11" xfId="59" applyNumberFormat="1" applyFont="1" applyBorder="1" applyAlignment="1">
      <alignment/>
    </xf>
    <xf numFmtId="173" fontId="89" fillId="0" borderId="0" xfId="59" applyNumberFormat="1" applyFont="1" applyAlignment="1">
      <alignment/>
    </xf>
    <xf numFmtId="0" fontId="10" fillId="0" borderId="11" xfId="86" applyFont="1" applyBorder="1" applyAlignment="1">
      <alignment horizontal="center"/>
      <protection/>
    </xf>
    <xf numFmtId="177" fontId="63" fillId="0" borderId="0" xfId="56" applyNumberFormat="1" applyAlignment="1">
      <alignment/>
    </xf>
    <xf numFmtId="173" fontId="10" fillId="0" borderId="11" xfId="59" applyNumberFormat="1" applyFont="1" applyBorder="1" applyAlignment="1">
      <alignment/>
    </xf>
    <xf numFmtId="173" fontId="89" fillId="0" borderId="11" xfId="56" applyNumberFormat="1" applyFont="1" applyBorder="1" applyAlignment="1">
      <alignment/>
    </xf>
    <xf numFmtId="0" fontId="10" fillId="0" borderId="0" xfId="86" applyFont="1" applyAlignment="1">
      <alignment horizontal="center"/>
      <protection/>
    </xf>
    <xf numFmtId="173" fontId="89" fillId="0" borderId="0" xfId="0" applyNumberFormat="1" applyFont="1" applyAlignment="1">
      <alignment/>
    </xf>
    <xf numFmtId="176" fontId="0" fillId="0" borderId="0" xfId="59" applyNumberFormat="1" applyFont="1" applyAlignment="1">
      <alignment/>
    </xf>
    <xf numFmtId="176" fontId="89" fillId="0" borderId="0" xfId="59" applyNumberFormat="1" applyFont="1" applyAlignment="1">
      <alignment/>
    </xf>
    <xf numFmtId="172" fontId="63" fillId="0" borderId="0" xfId="56" applyNumberFormat="1" applyAlignment="1">
      <alignment/>
    </xf>
    <xf numFmtId="43" fontId="89" fillId="0" borderId="0" xfId="59" applyFont="1" applyAlignment="1">
      <alignment/>
    </xf>
    <xf numFmtId="0" fontId="5" fillId="0" borderId="0" xfId="0" applyFont="1" applyAlignment="1">
      <alignment horizontal="left" indent="1"/>
    </xf>
    <xf numFmtId="173" fontId="0" fillId="0" borderId="0" xfId="59" applyNumberFormat="1" applyFont="1" applyAlignment="1">
      <alignment/>
    </xf>
    <xf numFmtId="173" fontId="89" fillId="0" borderId="0" xfId="59" applyNumberFormat="1" applyFont="1" applyAlignment="1">
      <alignment/>
    </xf>
    <xf numFmtId="173" fontId="89" fillId="0" borderId="0" xfId="59" applyNumberFormat="1" applyFont="1" applyAlignment="1">
      <alignment/>
    </xf>
    <xf numFmtId="176" fontId="63" fillId="0" borderId="0" xfId="57" applyNumberFormat="1" applyAlignment="1">
      <alignment/>
    </xf>
    <xf numFmtId="173" fontId="89" fillId="0" borderId="0" xfId="59" applyNumberFormat="1" applyFont="1" applyAlignment="1">
      <alignment/>
    </xf>
    <xf numFmtId="0" fontId="89" fillId="0" borderId="0" xfId="0" applyFont="1" applyAlignment="1">
      <alignment/>
    </xf>
    <xf numFmtId="176" fontId="11" fillId="0" borderId="0" xfId="59" applyNumberFormat="1" applyFont="1" applyAlignment="1">
      <alignment/>
    </xf>
    <xf numFmtId="0" fontId="88" fillId="0" borderId="0" xfId="0" applyFont="1" applyAlignment="1">
      <alignment/>
    </xf>
    <xf numFmtId="0" fontId="10" fillId="0" borderId="15" xfId="86" applyFont="1" applyBorder="1" applyAlignment="1">
      <alignment horizontal="center" vertical="center"/>
      <protection/>
    </xf>
    <xf numFmtId="173" fontId="10" fillId="0" borderId="11" xfId="59" applyNumberFormat="1" applyFont="1" applyBorder="1" applyAlignment="1">
      <alignment horizontal="right" vertical="center"/>
    </xf>
    <xf numFmtId="173" fontId="10" fillId="0" borderId="11" xfId="59" applyNumberFormat="1" applyFont="1" applyBorder="1" applyAlignment="1">
      <alignment vertical="center"/>
    </xf>
    <xf numFmtId="176" fontId="10" fillId="0" borderId="11" xfId="59" applyNumberFormat="1" applyFont="1" applyBorder="1" applyAlignment="1">
      <alignment vertical="center"/>
    </xf>
    <xf numFmtId="176" fontId="89" fillId="0" borderId="11" xfId="59" applyNumberFormat="1" applyFont="1" applyBorder="1" applyAlignment="1">
      <alignment vertical="center"/>
    </xf>
    <xf numFmtId="0" fontId="10" fillId="0" borderId="11" xfId="86" applyFont="1" applyBorder="1" applyAlignment="1">
      <alignment horizontal="center" vertical="center"/>
      <protection/>
    </xf>
    <xf numFmtId="173" fontId="10" fillId="0" borderId="11" xfId="60" applyNumberFormat="1" applyFont="1" applyBorder="1" applyAlignment="1">
      <alignment vertical="center"/>
    </xf>
    <xf numFmtId="173" fontId="10" fillId="0" borderId="11" xfId="59" applyNumberFormat="1" applyFont="1" applyBorder="1" applyAlignment="1">
      <alignment horizontal="left" vertical="center"/>
    </xf>
    <xf numFmtId="173" fontId="89" fillId="0" borderId="11" xfId="59" applyNumberFormat="1" applyFont="1" applyBorder="1" applyAlignment="1">
      <alignment vertical="center"/>
    </xf>
    <xf numFmtId="173" fontId="10" fillId="0" borderId="0" xfId="59" applyNumberFormat="1" applyFont="1" applyAlignment="1">
      <alignment vertical="center"/>
    </xf>
    <xf numFmtId="173" fontId="89" fillId="0" borderId="0" xfId="59" applyNumberFormat="1" applyFont="1" applyAlignment="1">
      <alignment vertical="center"/>
    </xf>
    <xf numFmtId="0" fontId="90" fillId="0" borderId="11" xfId="0" applyFont="1" applyBorder="1" applyAlignment="1">
      <alignment horizontal="center" vertical="center" wrapText="1"/>
    </xf>
    <xf numFmtId="0" fontId="10" fillId="0" borderId="0" xfId="0" applyFont="1" applyAlignment="1">
      <alignment/>
    </xf>
    <xf numFmtId="2" fontId="91" fillId="0" borderId="0" xfId="56" applyNumberFormat="1" applyFont="1" applyAlignment="1">
      <alignment/>
    </xf>
    <xf numFmtId="176" fontId="0" fillId="0" borderId="0" xfId="56" applyNumberFormat="1" applyFont="1" applyAlignment="1">
      <alignment/>
    </xf>
    <xf numFmtId="176" fontId="91" fillId="0" borderId="0" xfId="56" applyNumberFormat="1" applyFont="1" applyAlignment="1">
      <alignment/>
    </xf>
    <xf numFmtId="173" fontId="0" fillId="0" borderId="0" xfId="0" applyNumberFormat="1" applyAlignment="1">
      <alignment/>
    </xf>
    <xf numFmtId="0" fontId="12" fillId="0" borderId="0" xfId="0" applyFont="1" applyAlignment="1">
      <alignment/>
    </xf>
    <xf numFmtId="3" fontId="3" fillId="0" borderId="11" xfId="0" applyNumberFormat="1" applyFont="1" applyBorder="1" applyAlignment="1">
      <alignment/>
    </xf>
    <xf numFmtId="3" fontId="4" fillId="0" borderId="11" xfId="0" applyNumberFormat="1" applyFont="1" applyBorder="1" applyAlignment="1">
      <alignment/>
    </xf>
    <xf numFmtId="0" fontId="14" fillId="0" borderId="16" xfId="0" applyFont="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xf>
    <xf numFmtId="0" fontId="10" fillId="0" borderId="16" xfId="0" applyFont="1" applyBorder="1" applyAlignment="1">
      <alignment horizontal="center" vertical="center"/>
    </xf>
    <xf numFmtId="3" fontId="89" fillId="0" borderId="16" xfId="59" applyNumberFormat="1" applyFont="1" applyBorder="1" applyAlignment="1">
      <alignment horizontal="right" vertical="center" indent="1"/>
    </xf>
    <xf numFmtId="3" fontId="10" fillId="0" borderId="16" xfId="59" applyNumberFormat="1" applyFont="1" applyBorder="1" applyAlignment="1">
      <alignment horizontal="right" vertical="center" indent="1"/>
    </xf>
    <xf numFmtId="173" fontId="10" fillId="0" borderId="16" xfId="59" applyNumberFormat="1" applyFont="1" applyBorder="1" applyAlignment="1">
      <alignment/>
    </xf>
    <xf numFmtId="3" fontId="89" fillId="0" borderId="16" xfId="0" applyNumberFormat="1" applyFont="1" applyBorder="1" applyAlignment="1">
      <alignment horizontal="right" vertical="center" indent="1"/>
    </xf>
    <xf numFmtId="176" fontId="10" fillId="0" borderId="16" xfId="59" applyNumberFormat="1" applyFont="1" applyBorder="1" applyAlignment="1">
      <alignment/>
    </xf>
    <xf numFmtId="3" fontId="92" fillId="0" borderId="16" xfId="0" applyNumberFormat="1" applyFont="1" applyBorder="1" applyAlignment="1">
      <alignment horizontal="right" indent="1"/>
    </xf>
    <xf numFmtId="43" fontId="10" fillId="34" borderId="16" xfId="59" applyFont="1" applyFill="1" applyBorder="1" applyAlignment="1">
      <alignment horizontal="center"/>
    </xf>
    <xf numFmtId="180" fontId="89" fillId="0" borderId="16" xfId="59" applyNumberFormat="1" applyFont="1" applyBorder="1" applyAlignment="1">
      <alignment horizontal="center" vertical="center"/>
    </xf>
    <xf numFmtId="3" fontId="10" fillId="0" borderId="16" xfId="59" applyNumberFormat="1" applyFont="1" applyBorder="1" applyAlignment="1">
      <alignment horizontal="right" indent="1"/>
    </xf>
    <xf numFmtId="43" fontId="10" fillId="0" borderId="16" xfId="59" applyFont="1" applyBorder="1" applyAlignment="1">
      <alignment horizontal="center"/>
    </xf>
    <xf numFmtId="173" fontId="10" fillId="0" borderId="16" xfId="59" applyNumberFormat="1" applyFont="1" applyBorder="1" applyAlignment="1">
      <alignment vertical="center"/>
    </xf>
    <xf numFmtId="3" fontId="92" fillId="0" borderId="16" xfId="0" applyNumberFormat="1" applyFont="1" applyBorder="1" applyAlignment="1">
      <alignment horizontal="right" vertical="center" indent="1"/>
    </xf>
    <xf numFmtId="0" fontId="1" fillId="0" borderId="0" xfId="0" applyFont="1" applyAlignment="1">
      <alignment vertical="center"/>
    </xf>
    <xf numFmtId="0" fontId="10" fillId="0" borderId="16" xfId="0" applyFont="1" applyBorder="1" applyAlignment="1">
      <alignment horizontal="center" vertical="center" wrapText="1"/>
    </xf>
    <xf numFmtId="3" fontId="92" fillId="0" borderId="16" xfId="59" applyNumberFormat="1" applyFont="1" applyBorder="1" applyAlignment="1">
      <alignment horizontal="right" vertical="center" indent="1"/>
    </xf>
    <xf numFmtId="3" fontId="92" fillId="35" borderId="16" xfId="59" applyNumberFormat="1" applyFont="1" applyFill="1" applyBorder="1" applyAlignment="1">
      <alignment horizontal="right" vertical="center" indent="1"/>
    </xf>
    <xf numFmtId="0" fontId="8" fillId="0" borderId="0" xfId="0" applyFont="1" applyAlignment="1">
      <alignment horizontal="left" indent="1"/>
    </xf>
    <xf numFmtId="173" fontId="3" fillId="0" borderId="0" xfId="59" applyNumberFormat="1" applyFont="1" applyAlignment="1">
      <alignment/>
    </xf>
    <xf numFmtId="173" fontId="15" fillId="0" borderId="0" xfId="59" applyNumberFormat="1" applyFont="1" applyAlignment="1">
      <alignment/>
    </xf>
    <xf numFmtId="173" fontId="10" fillId="0" borderId="0" xfId="59" applyNumberFormat="1" applyFont="1" applyAlignment="1">
      <alignment/>
    </xf>
    <xf numFmtId="173" fontId="0" fillId="0" borderId="0" xfId="0" applyNumberFormat="1" applyFont="1" applyAlignment="1">
      <alignment/>
    </xf>
    <xf numFmtId="181" fontId="0" fillId="0" borderId="0" xfId="0" applyNumberFormat="1" applyFont="1" applyAlignment="1">
      <alignment/>
    </xf>
    <xf numFmtId="173" fontId="0" fillId="0" borderId="0" xfId="59" applyNumberFormat="1" applyAlignment="1">
      <alignment/>
    </xf>
    <xf numFmtId="182" fontId="0" fillId="0" borderId="0" xfId="54" applyNumberFormat="1" applyAlignment="1">
      <alignment/>
    </xf>
    <xf numFmtId="4" fontId="0" fillId="0" borderId="0" xfId="54" applyNumberFormat="1" applyAlignment="1">
      <alignment/>
    </xf>
    <xf numFmtId="3" fontId="93" fillId="0" borderId="0" xfId="0" applyNumberFormat="1" applyFont="1" applyAlignment="1">
      <alignment/>
    </xf>
    <xf numFmtId="177" fontId="0" fillId="0" borderId="0" xfId="54" applyNumberFormat="1" applyAlignment="1">
      <alignment/>
    </xf>
    <xf numFmtId="0" fontId="0" fillId="0" borderId="0" xfId="0" applyAlignment="1">
      <alignment/>
    </xf>
    <xf numFmtId="4" fontId="85" fillId="0" borderId="0" xfId="54" applyNumberFormat="1" applyFont="1" applyAlignment="1">
      <alignment/>
    </xf>
    <xf numFmtId="0" fontId="4" fillId="0" borderId="0" xfId="86" applyFont="1" applyAlignment="1">
      <alignment horizontal="center" vertical="center" wrapText="1"/>
      <protection/>
    </xf>
    <xf numFmtId="174" fontId="4" fillId="0" borderId="0" xfId="54" applyNumberFormat="1" applyFont="1" applyAlignment="1">
      <alignment horizontal="right" indent="1"/>
    </xf>
    <xf numFmtId="0" fontId="6" fillId="0" borderId="16" xfId="86" applyFont="1" applyBorder="1" applyAlignment="1">
      <alignment horizontal="center" vertical="center" wrapText="1"/>
      <protection/>
    </xf>
    <xf numFmtId="0" fontId="6" fillId="0" borderId="16" xfId="86" applyFont="1" applyBorder="1" applyAlignment="1">
      <alignment vertical="center"/>
      <protection/>
    </xf>
    <xf numFmtId="173" fontId="6" fillId="0" borderId="16" xfId="59" applyNumberFormat="1" applyFont="1" applyBorder="1" applyAlignment="1">
      <alignment vertical="center"/>
    </xf>
    <xf numFmtId="3" fontId="6" fillId="0" borderId="16" xfId="54" applyNumberFormat="1" applyFont="1" applyBorder="1" applyAlignment="1">
      <alignment/>
    </xf>
    <xf numFmtId="3" fontId="6" fillId="0" borderId="16" xfId="0" applyNumberFormat="1" applyFont="1" applyBorder="1" applyAlignment="1">
      <alignment/>
    </xf>
    <xf numFmtId="172" fontId="6" fillId="0" borderId="16" xfId="54" applyNumberFormat="1" applyFont="1" applyBorder="1" applyAlignment="1">
      <alignment horizontal="right" indent="1"/>
    </xf>
    <xf numFmtId="175" fontId="6" fillId="0" borderId="16" xfId="54" applyNumberFormat="1" applyFont="1" applyBorder="1" applyAlignment="1">
      <alignment/>
    </xf>
    <xf numFmtId="173" fontId="6" fillId="0" borderId="16" xfId="59" applyNumberFormat="1" applyFont="1" applyBorder="1" applyAlignment="1">
      <alignment horizontal="right" vertical="center"/>
    </xf>
    <xf numFmtId="173" fontId="94" fillId="0" borderId="16" xfId="59" applyNumberFormat="1" applyFont="1" applyBorder="1" applyAlignment="1">
      <alignment vertical="center"/>
    </xf>
    <xf numFmtId="3" fontId="0" fillId="0" borderId="0" xfId="0" applyNumberFormat="1" applyAlignment="1">
      <alignment/>
    </xf>
    <xf numFmtId="0" fontId="95" fillId="0" borderId="0" xfId="0" applyFont="1" applyAlignment="1">
      <alignment/>
    </xf>
    <xf numFmtId="0" fontId="89" fillId="0" borderId="0" xfId="0" applyFont="1" applyAlignment="1">
      <alignment horizontal="center"/>
    </xf>
    <xf numFmtId="0" fontId="90" fillId="0" borderId="0" xfId="0" applyFont="1" applyAlignment="1">
      <alignment/>
    </xf>
    <xf numFmtId="176" fontId="89" fillId="0" borderId="0" xfId="56" applyNumberFormat="1" applyFont="1" applyAlignment="1">
      <alignment/>
    </xf>
    <xf numFmtId="43" fontId="89" fillId="0" borderId="0" xfId="0" applyNumberFormat="1" applyFont="1" applyAlignment="1">
      <alignment/>
    </xf>
    <xf numFmtId="176" fontId="94" fillId="0" borderId="0" xfId="56" applyNumberFormat="1" applyFont="1" applyAlignment="1">
      <alignment/>
    </xf>
    <xf numFmtId="176" fontId="89" fillId="0" borderId="0" xfId="0" applyNumberFormat="1" applyFont="1" applyAlignment="1">
      <alignment/>
    </xf>
    <xf numFmtId="0" fontId="96" fillId="0" borderId="11" xfId="0" applyFont="1" applyBorder="1" applyAlignment="1">
      <alignment horizontal="center" vertical="center"/>
    </xf>
    <xf numFmtId="0" fontId="96" fillId="0" borderId="11" xfId="0" applyFont="1" applyBorder="1" applyAlignment="1">
      <alignment horizontal="center" vertical="center" wrapText="1"/>
    </xf>
    <xf numFmtId="176" fontId="97" fillId="0" borderId="11" xfId="56" applyNumberFormat="1" applyFont="1" applyBorder="1" applyAlignment="1">
      <alignment vertical="center"/>
    </xf>
    <xf numFmtId="176" fontId="0" fillId="0" borderId="0" xfId="0" applyNumberFormat="1" applyAlignment="1">
      <alignment/>
    </xf>
    <xf numFmtId="181" fontId="0" fillId="0" borderId="0" xfId="0" applyNumberFormat="1" applyAlignment="1">
      <alignment/>
    </xf>
    <xf numFmtId="0" fontId="98" fillId="0" borderId="0" xfId="0" applyFont="1" applyAlignment="1">
      <alignment/>
    </xf>
    <xf numFmtId="0" fontId="99" fillId="0" borderId="17" xfId="0" applyFont="1" applyBorder="1" applyAlignment="1">
      <alignment horizontal="left" vertical="center" indent="2"/>
    </xf>
    <xf numFmtId="176" fontId="100" fillId="0" borderId="11" xfId="56" applyNumberFormat="1" applyFont="1" applyBorder="1" applyAlignment="1">
      <alignment vertical="center"/>
    </xf>
    <xf numFmtId="176" fontId="97" fillId="0" borderId="11" xfId="56" applyNumberFormat="1" applyFont="1" applyBorder="1" applyAlignment="1">
      <alignment vertical="center"/>
    </xf>
    <xf numFmtId="0" fontId="97" fillId="0" borderId="18" xfId="0" applyFont="1" applyBorder="1" applyAlignment="1">
      <alignment horizontal="left" vertical="center" indent="2"/>
    </xf>
    <xf numFmtId="0" fontId="89" fillId="0" borderId="19" xfId="0" applyFont="1" applyBorder="1" applyAlignment="1">
      <alignment horizontal="left" indent="2"/>
    </xf>
    <xf numFmtId="0" fontId="96" fillId="0" borderId="17" xfId="0" applyFont="1" applyBorder="1" applyAlignment="1">
      <alignment horizontal="center" vertical="center"/>
    </xf>
    <xf numFmtId="0" fontId="96" fillId="0" borderId="11" xfId="0" applyFont="1" applyBorder="1" applyAlignment="1">
      <alignment vertical="center"/>
    </xf>
    <xf numFmtId="176" fontId="99" fillId="0" borderId="11" xfId="56" applyNumberFormat="1" applyFont="1" applyBorder="1" applyAlignment="1">
      <alignment vertical="center"/>
    </xf>
    <xf numFmtId="0" fontId="96" fillId="0" borderId="0" xfId="0" applyFont="1" applyAlignment="1">
      <alignment vertical="center"/>
    </xf>
    <xf numFmtId="176" fontId="97" fillId="0" borderId="0" xfId="56" applyNumberFormat="1" applyFont="1" applyAlignment="1">
      <alignment vertical="center"/>
    </xf>
    <xf numFmtId="176" fontId="99" fillId="0" borderId="0" xfId="56" applyNumberFormat="1" applyFont="1" applyAlignment="1">
      <alignment vertical="center"/>
    </xf>
    <xf numFmtId="0" fontId="99" fillId="0" borderId="17" xfId="0" applyFont="1" applyBorder="1" applyAlignment="1">
      <alignment horizontal="left" vertical="center" indent="1"/>
    </xf>
    <xf numFmtId="0" fontId="97" fillId="0" borderId="18" xfId="0" applyFont="1" applyBorder="1" applyAlignment="1">
      <alignment horizontal="left" vertical="center" indent="1"/>
    </xf>
    <xf numFmtId="0" fontId="89" fillId="0" borderId="17" xfId="0" applyFont="1" applyBorder="1" applyAlignment="1">
      <alignment horizontal="left" indent="1"/>
    </xf>
    <xf numFmtId="173" fontId="0" fillId="0" borderId="11" xfId="54" applyNumberFormat="1" applyBorder="1" applyAlignment="1">
      <alignment/>
    </xf>
    <xf numFmtId="0" fontId="1" fillId="0" borderId="11" xfId="86" applyFont="1" applyBorder="1" applyAlignment="1">
      <alignment horizontal="center" vertical="center" wrapText="1"/>
      <protection/>
    </xf>
    <xf numFmtId="0" fontId="0" fillId="0" borderId="0" xfId="0" applyFill="1" applyAlignment="1">
      <alignment/>
    </xf>
    <xf numFmtId="0" fontId="0" fillId="0" borderId="0" xfId="0" applyFill="1" applyBorder="1" applyAlignment="1">
      <alignment/>
    </xf>
    <xf numFmtId="175" fontId="0" fillId="0" borderId="0" xfId="54" applyNumberForma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Border="1" applyAlignment="1">
      <alignment/>
    </xf>
    <xf numFmtId="0" fontId="0" fillId="0" borderId="0" xfId="85" applyAlignment="1">
      <alignment/>
    </xf>
    <xf numFmtId="176" fontId="0" fillId="0" borderId="0" xfId="56" applyNumberFormat="1" applyFont="1" applyAlignment="1">
      <alignment/>
    </xf>
    <xf numFmtId="3" fontId="0" fillId="0" borderId="0" xfId="85" applyNumberFormat="1" applyAlignment="1">
      <alignment/>
    </xf>
    <xf numFmtId="172" fontId="0" fillId="0" borderId="0" xfId="0" applyNumberFormat="1" applyFill="1" applyAlignment="1">
      <alignment/>
    </xf>
    <xf numFmtId="0" fontId="0" fillId="0" borderId="0" xfId="0" applyFont="1" applyBorder="1" applyAlignment="1">
      <alignment/>
    </xf>
    <xf numFmtId="0" fontId="0" fillId="0" borderId="0" xfId="0" applyBorder="1" applyAlignment="1">
      <alignment horizontal="left"/>
    </xf>
    <xf numFmtId="0" fontId="1" fillId="0" borderId="0" xfId="0" applyFont="1" applyBorder="1" applyAlignment="1">
      <alignment/>
    </xf>
    <xf numFmtId="178" fontId="0" fillId="0" borderId="0" xfId="0" applyNumberFormat="1" applyFill="1" applyBorder="1" applyAlignment="1">
      <alignment/>
    </xf>
    <xf numFmtId="0" fontId="4" fillId="6" borderId="11" xfId="86" applyFont="1" applyFill="1" applyBorder="1" applyAlignment="1">
      <alignment horizontal="center" vertical="center" wrapText="1"/>
      <protection/>
    </xf>
    <xf numFmtId="176" fontId="3" fillId="6" borderId="11" xfId="59" applyNumberFormat="1" applyFont="1" applyFill="1" applyBorder="1" applyAlignment="1">
      <alignment horizontal="right" vertical="center"/>
    </xf>
    <xf numFmtId="176" fontId="4" fillId="0" borderId="0" xfId="59" applyNumberFormat="1" applyFont="1" applyFill="1" applyAlignment="1">
      <alignment horizontal="center" vertical="center" wrapText="1"/>
    </xf>
    <xf numFmtId="173" fontId="3" fillId="0" borderId="13" xfId="59" applyNumberFormat="1" applyFont="1" applyFill="1" applyBorder="1" applyAlignment="1">
      <alignment vertical="center"/>
    </xf>
    <xf numFmtId="176" fontId="3" fillId="0" borderId="0" xfId="59" applyNumberFormat="1" applyFont="1" applyFill="1" applyAlignment="1">
      <alignment/>
    </xf>
    <xf numFmtId="0" fontId="4" fillId="12" borderId="11" xfId="86" applyFont="1" applyFill="1" applyBorder="1" applyAlignment="1">
      <alignment horizontal="center" vertical="center" wrapText="1"/>
      <protection/>
    </xf>
    <xf numFmtId="192" fontId="3" fillId="6" borderId="11" xfId="54" applyNumberFormat="1" applyFont="1" applyFill="1" applyBorder="1" applyAlignment="1">
      <alignment/>
    </xf>
    <xf numFmtId="192" fontId="4" fillId="6" borderId="11" xfId="54" applyNumberFormat="1" applyFont="1" applyFill="1" applyBorder="1" applyAlignment="1">
      <alignment/>
    </xf>
    <xf numFmtId="0" fontId="3" fillId="0" borderId="0" xfId="86" applyFont="1" applyFill="1">
      <alignment/>
      <protection/>
    </xf>
    <xf numFmtId="173" fontId="3" fillId="0" borderId="0" xfId="86" applyNumberFormat="1" applyFont="1" applyFill="1">
      <alignment/>
      <protection/>
    </xf>
    <xf numFmtId="0" fontId="3" fillId="0" borderId="0" xfId="0" applyFont="1" applyFill="1" applyAlignment="1">
      <alignment/>
    </xf>
    <xf numFmtId="0" fontId="6" fillId="0" borderId="0" xfId="86" applyFont="1" applyBorder="1">
      <alignment/>
      <protection/>
    </xf>
    <xf numFmtId="0" fontId="0" fillId="0" borderId="0" xfId="86" applyBorder="1">
      <alignment/>
      <protection/>
    </xf>
    <xf numFmtId="0" fontId="3" fillId="0" borderId="0" xfId="0" applyFont="1" applyBorder="1" applyAlignment="1">
      <alignment/>
    </xf>
    <xf numFmtId="3" fontId="3" fillId="0" borderId="0" xfId="0" applyNumberFormat="1" applyFont="1" applyBorder="1" applyAlignment="1">
      <alignment/>
    </xf>
    <xf numFmtId="3" fontId="3" fillId="0" borderId="0" xfId="0" applyNumberFormat="1" applyFont="1" applyFill="1" applyBorder="1" applyAlignment="1">
      <alignment/>
    </xf>
    <xf numFmtId="2" fontId="1" fillId="0" borderId="0" xfId="56" applyNumberFormat="1" applyFont="1" applyFill="1" applyBorder="1" applyAlignment="1">
      <alignment horizontal="center" vertical="center" wrapText="1"/>
    </xf>
    <xf numFmtId="0" fontId="7" fillId="0" borderId="0" xfId="86" applyFont="1" applyBorder="1">
      <alignment/>
      <protection/>
    </xf>
    <xf numFmtId="173" fontId="3" fillId="0" borderId="0" xfId="86" applyNumberFormat="1" applyFont="1" applyBorder="1">
      <alignment/>
      <protection/>
    </xf>
    <xf numFmtId="0" fontId="3" fillId="0" borderId="0" xfId="0" applyFont="1" applyFill="1" applyBorder="1" applyAlignment="1">
      <alignment/>
    </xf>
    <xf numFmtId="192" fontId="0" fillId="0" borderId="0" xfId="54" applyNumberFormat="1" applyFill="1" applyBorder="1" applyAlignment="1">
      <alignment/>
    </xf>
    <xf numFmtId="0" fontId="8" fillId="0" borderId="0" xfId="86" applyFont="1" applyBorder="1">
      <alignment/>
      <protection/>
    </xf>
    <xf numFmtId="43" fontId="3" fillId="0" borderId="0" xfId="86" applyNumberFormat="1" applyFont="1" applyBorder="1">
      <alignment/>
      <protection/>
    </xf>
    <xf numFmtId="43" fontId="3" fillId="0" borderId="0" xfId="86" applyNumberFormat="1" applyFont="1" applyFill="1" applyBorder="1">
      <alignment/>
      <protection/>
    </xf>
    <xf numFmtId="0" fontId="3" fillId="0" borderId="0" xfId="86" applyFont="1" applyBorder="1">
      <alignment/>
      <protection/>
    </xf>
    <xf numFmtId="0" fontId="1" fillId="0" borderId="0" xfId="0" applyFont="1" applyFill="1" applyBorder="1" applyAlignment="1">
      <alignment/>
    </xf>
    <xf numFmtId="0" fontId="0" fillId="0" borderId="0" xfId="0" applyFont="1" applyFill="1" applyBorder="1" applyAlignment="1">
      <alignment horizontal="center"/>
    </xf>
    <xf numFmtId="173" fontId="0" fillId="0" borderId="0" xfId="0" applyNumberFormat="1" applyFill="1" applyBorder="1" applyAlignment="1">
      <alignment/>
    </xf>
    <xf numFmtId="2" fontId="0" fillId="0" borderId="0" xfId="67" applyNumberFormat="1" applyBorder="1" applyAlignment="1">
      <alignment/>
    </xf>
    <xf numFmtId="178" fontId="0" fillId="0" borderId="0" xfId="0" applyNumberFormat="1" applyBorder="1" applyAlignment="1">
      <alignment/>
    </xf>
    <xf numFmtId="177" fontId="0" fillId="0" borderId="0" xfId="67" applyNumberFormat="1" applyBorder="1" applyAlignment="1">
      <alignment/>
    </xf>
    <xf numFmtId="195" fontId="3" fillId="12" borderId="11" xfId="54" applyNumberFormat="1" applyFont="1" applyFill="1" applyBorder="1" applyAlignment="1">
      <alignment/>
    </xf>
    <xf numFmtId="195" fontId="4" fillId="12" borderId="11" xfId="54" applyNumberFormat="1" applyFont="1" applyFill="1" applyBorder="1" applyAlignment="1">
      <alignment/>
    </xf>
    <xf numFmtId="172" fontId="3" fillId="12" borderId="11" xfId="59" applyNumberFormat="1" applyFont="1" applyFill="1" applyBorder="1" applyAlignment="1">
      <alignment horizontal="right" vertical="center"/>
    </xf>
    <xf numFmtId="172" fontId="3" fillId="12" borderId="11" xfId="54" applyNumberFormat="1" applyFont="1" applyFill="1" applyBorder="1" applyAlignment="1">
      <alignment/>
    </xf>
    <xf numFmtId="172" fontId="4" fillId="12" borderId="11" xfId="54" applyNumberFormat="1" applyFont="1" applyFill="1" applyBorder="1" applyAlignment="1">
      <alignment/>
    </xf>
    <xf numFmtId="3" fontId="86" fillId="0" borderId="11" xfId="56" applyNumberFormat="1" applyFont="1" applyFill="1" applyBorder="1" applyAlignment="1">
      <alignment/>
    </xf>
    <xf numFmtId="3" fontId="87" fillId="0" borderId="11" xfId="56" applyNumberFormat="1" applyFont="1" applyFill="1" applyBorder="1" applyAlignment="1">
      <alignment/>
    </xf>
    <xf numFmtId="173" fontId="3" fillId="0" borderId="0" xfId="59" applyNumberFormat="1" applyFont="1" applyBorder="1" applyAlignment="1">
      <alignment vertical="center"/>
    </xf>
    <xf numFmtId="172" fontId="3" fillId="0" borderId="11" xfId="54" applyNumberFormat="1" applyFont="1" applyBorder="1" applyAlignment="1">
      <alignment/>
    </xf>
    <xf numFmtId="172" fontId="86" fillId="0" borderId="11" xfId="56" applyNumberFormat="1" applyFont="1" applyFill="1" applyBorder="1" applyAlignment="1">
      <alignment/>
    </xf>
    <xf numFmtId="172" fontId="4" fillId="0" borderId="11" xfId="54" applyNumberFormat="1" applyFont="1" applyBorder="1" applyAlignment="1">
      <alignment/>
    </xf>
    <xf numFmtId="172" fontId="87" fillId="0" borderId="11" xfId="56" applyNumberFormat="1" applyFont="1" applyFill="1" applyBorder="1" applyAlignment="1">
      <alignment/>
    </xf>
    <xf numFmtId="172" fontId="3" fillId="0" borderId="11" xfId="54" applyNumberFormat="1" applyFont="1" applyFill="1" applyBorder="1" applyAlignment="1">
      <alignment/>
    </xf>
    <xf numFmtId="172" fontId="4" fillId="0" borderId="11" xfId="54" applyNumberFormat="1" applyFont="1" applyFill="1" applyBorder="1" applyAlignment="1">
      <alignment/>
    </xf>
    <xf numFmtId="177" fontId="1" fillId="0" borderId="0" xfId="67" applyNumberFormat="1" applyFont="1" applyBorder="1" applyAlignment="1">
      <alignment/>
    </xf>
    <xf numFmtId="2" fontId="1" fillId="0" borderId="0" xfId="67" applyNumberFormat="1" applyFont="1" applyBorder="1" applyAlignment="1">
      <alignment/>
    </xf>
    <xf numFmtId="0" fontId="2" fillId="0" borderId="12" xfId="86" applyFont="1" applyBorder="1" applyAlignment="1">
      <alignment horizontal="left" indent="1"/>
      <protection/>
    </xf>
    <xf numFmtId="43" fontId="4" fillId="0" borderId="0" xfId="86" applyNumberFormat="1" applyFont="1">
      <alignment/>
      <protection/>
    </xf>
    <xf numFmtId="0" fontId="4" fillId="0" borderId="0" xfId="0" applyFont="1" applyAlignment="1">
      <alignment/>
    </xf>
    <xf numFmtId="0" fontId="4" fillId="0" borderId="0" xfId="0" applyFont="1" applyFill="1" applyAlignment="1">
      <alignment/>
    </xf>
    <xf numFmtId="0" fontId="14" fillId="0" borderId="16" xfId="0" applyFont="1" applyBorder="1" applyAlignment="1">
      <alignment horizontal="center" vertical="center" wrapText="1"/>
    </xf>
    <xf numFmtId="0" fontId="13" fillId="0" borderId="0" xfId="0" applyFont="1" applyAlignment="1">
      <alignment horizontal="left"/>
    </xf>
    <xf numFmtId="0" fontId="14" fillId="0" borderId="16" xfId="0" applyFont="1" applyBorder="1" applyAlignment="1">
      <alignment horizontal="center" vertical="center"/>
    </xf>
    <xf numFmtId="0" fontId="90" fillId="0" borderId="11" xfId="0" applyFont="1" applyBorder="1" applyAlignment="1">
      <alignment horizontal="center" vertical="center"/>
    </xf>
    <xf numFmtId="0" fontId="90" fillId="0" borderId="11" xfId="0" applyFont="1" applyBorder="1" applyAlignment="1">
      <alignment horizontal="center" vertical="center" wrapText="1"/>
    </xf>
    <xf numFmtId="0" fontId="9" fillId="0" borderId="18" xfId="86" applyFont="1" applyBorder="1" applyAlignment="1">
      <alignment horizontal="center" vertical="center"/>
      <protection/>
    </xf>
    <xf numFmtId="0" fontId="9" fillId="0" borderId="16" xfId="86" applyFont="1" applyBorder="1" applyAlignment="1">
      <alignment horizontal="center" vertical="center"/>
      <protection/>
    </xf>
    <xf numFmtId="0" fontId="9" fillId="0" borderId="17" xfId="86" applyFont="1" applyBorder="1" applyAlignment="1">
      <alignment horizontal="center" vertical="center"/>
      <protection/>
    </xf>
    <xf numFmtId="0" fontId="9" fillId="0" borderId="14" xfId="86" applyFont="1" applyBorder="1" applyAlignment="1">
      <alignment horizontal="center" vertical="center"/>
      <protection/>
    </xf>
    <xf numFmtId="0" fontId="9" fillId="0" borderId="20" xfId="86" applyFont="1" applyBorder="1" applyAlignment="1">
      <alignment horizontal="center" vertical="center"/>
      <protection/>
    </xf>
    <xf numFmtId="0" fontId="9" fillId="0" borderId="15" xfId="86" applyFont="1" applyBorder="1" applyAlignment="1">
      <alignment horizontal="center" vertical="center"/>
      <protection/>
    </xf>
    <xf numFmtId="0" fontId="9" fillId="0" borderId="14" xfId="86" applyFont="1" applyBorder="1" applyAlignment="1">
      <alignment horizontal="center" vertical="center" wrapText="1"/>
      <protection/>
    </xf>
    <xf numFmtId="0" fontId="9" fillId="0" borderId="20" xfId="86" applyFont="1" applyBorder="1" applyAlignment="1">
      <alignment horizontal="center" vertical="center" wrapText="1"/>
      <protection/>
    </xf>
    <xf numFmtId="0" fontId="9" fillId="0" borderId="15" xfId="86" applyFont="1" applyBorder="1" applyAlignment="1">
      <alignment horizontal="center" vertical="center" wrapText="1"/>
      <protection/>
    </xf>
    <xf numFmtId="0" fontId="9" fillId="0" borderId="18" xfId="86" applyFont="1" applyBorder="1" applyAlignment="1">
      <alignment horizontal="center" vertical="center" wrapText="1"/>
      <protection/>
    </xf>
    <xf numFmtId="0" fontId="9" fillId="0" borderId="17" xfId="86" applyFont="1" applyBorder="1" applyAlignment="1">
      <alignment horizontal="center" vertical="center" wrapText="1"/>
      <protection/>
    </xf>
    <xf numFmtId="0" fontId="96" fillId="0" borderId="21" xfId="0" applyFont="1" applyBorder="1" applyAlignment="1">
      <alignment horizontal="center" vertical="center"/>
    </xf>
    <xf numFmtId="0" fontId="96" fillId="0" borderId="22" xfId="0" applyFont="1" applyBorder="1" applyAlignment="1">
      <alignment horizontal="center" vertical="center"/>
    </xf>
    <xf numFmtId="0" fontId="96" fillId="0" borderId="10" xfId="0" applyFont="1" applyBorder="1" applyAlignment="1">
      <alignment horizontal="center" vertical="center"/>
    </xf>
    <xf numFmtId="0" fontId="96" fillId="0" borderId="23" xfId="0" applyFont="1" applyBorder="1" applyAlignment="1">
      <alignment horizontal="center" vertical="center"/>
    </xf>
    <xf numFmtId="0" fontId="96" fillId="0" borderId="11" xfId="0" applyFont="1" applyBorder="1" applyAlignment="1">
      <alignment horizontal="center" vertical="center"/>
    </xf>
    <xf numFmtId="0" fontId="96" fillId="0" borderId="11" xfId="0" applyFont="1" applyBorder="1" applyAlignment="1">
      <alignment horizontal="center"/>
    </xf>
    <xf numFmtId="0" fontId="97" fillId="0" borderId="11" xfId="0" applyFont="1" applyBorder="1" applyAlignment="1">
      <alignment horizontal="center" vertical="center"/>
    </xf>
    <xf numFmtId="0" fontId="97" fillId="0" borderId="11" xfId="0" applyFont="1" applyBorder="1" applyAlignment="1">
      <alignment horizontal="left" vertical="center" wrapText="1"/>
    </xf>
    <xf numFmtId="0" fontId="97" fillId="0" borderId="11" xfId="0" applyFont="1" applyBorder="1" applyAlignment="1">
      <alignment horizontal="left" vertical="center" indent="2"/>
    </xf>
    <xf numFmtId="0" fontId="97" fillId="0" borderId="21" xfId="0" applyFont="1" applyBorder="1" applyAlignment="1">
      <alignment horizontal="left" vertical="center" indent="2"/>
    </xf>
    <xf numFmtId="0" fontId="97" fillId="0" borderId="24" xfId="0" applyFont="1" applyBorder="1" applyAlignment="1">
      <alignment horizontal="left" vertical="center" indent="2"/>
    </xf>
    <xf numFmtId="0" fontId="97" fillId="0" borderId="10" xfId="0" applyFont="1" applyBorder="1" applyAlignment="1">
      <alignment horizontal="left" vertical="center" indent="2"/>
    </xf>
    <xf numFmtId="0" fontId="96" fillId="0" borderId="18" xfId="0" applyFont="1" applyBorder="1" applyAlignment="1">
      <alignment horizontal="center" vertical="center"/>
    </xf>
    <xf numFmtId="0" fontId="96" fillId="0" borderId="17" xfId="0" applyFont="1" applyBorder="1" applyAlignment="1">
      <alignment horizontal="center" vertical="center"/>
    </xf>
    <xf numFmtId="0" fontId="97" fillId="0" borderId="21" xfId="0" applyFont="1" applyBorder="1" applyAlignment="1">
      <alignment horizontal="left" vertical="center" indent="1"/>
    </xf>
    <xf numFmtId="0" fontId="97" fillId="0" borderId="24" xfId="0" applyFont="1" applyBorder="1" applyAlignment="1">
      <alignment horizontal="left" vertical="center" indent="1"/>
    </xf>
    <xf numFmtId="0" fontId="97" fillId="0" borderId="10" xfId="0" applyFont="1" applyBorder="1" applyAlignment="1">
      <alignment horizontal="left" vertical="center" indent="1"/>
    </xf>
    <xf numFmtId="0" fontId="97" fillId="0" borderId="18" xfId="0" applyFont="1" applyBorder="1" applyAlignment="1">
      <alignment horizontal="left" vertical="center" indent="1"/>
    </xf>
    <xf numFmtId="0" fontId="97" fillId="0" borderId="17" xfId="0" applyFont="1" applyBorder="1" applyAlignment="1">
      <alignment horizontal="left" vertical="center" indent="1"/>
    </xf>
  </cellXfs>
  <cellStyles count="12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1 3" xfId="29"/>
    <cellStyle name="60% - Accent2" xfId="30"/>
    <cellStyle name="60% - Accent2 2" xfId="31"/>
    <cellStyle name="60% - Accent2 3" xfId="32"/>
    <cellStyle name="60% - Accent3" xfId="33"/>
    <cellStyle name="60% - Accent3 2" xfId="34"/>
    <cellStyle name="60% - Accent3 3" xfId="35"/>
    <cellStyle name="60% - Accent4" xfId="36"/>
    <cellStyle name="60% - Accent4 2" xfId="37"/>
    <cellStyle name="60% - Accent4 3" xfId="38"/>
    <cellStyle name="60% - Accent5" xfId="39"/>
    <cellStyle name="60% - Accent5 2" xfId="40"/>
    <cellStyle name="60% - Accent5 3" xfId="41"/>
    <cellStyle name="60% - Accent6" xfId="42"/>
    <cellStyle name="60% - Accent6 2" xfId="43"/>
    <cellStyle name="60% - Accent6 3"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10 2" xfId="57"/>
    <cellStyle name="Comma 12" xfId="58"/>
    <cellStyle name="Comma 2" xfId="59"/>
    <cellStyle name="Comma 2 2" xfId="60"/>
    <cellStyle name="Comma 2 2 2" xfId="61"/>
    <cellStyle name="Comma 2 3" xfId="62"/>
    <cellStyle name="Comma 3" xfId="63"/>
    <cellStyle name="Comma 4" xfId="64"/>
    <cellStyle name="Comma 5" xfId="65"/>
    <cellStyle name="Comma 6" xfId="66"/>
    <cellStyle name="Comma 7" xfId="67"/>
    <cellStyle name="Comma 8"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Input" xfId="79"/>
    <cellStyle name="Linked Cell" xfId="80"/>
    <cellStyle name="Neutral" xfId="81"/>
    <cellStyle name="Neutral 2" xfId="82"/>
    <cellStyle name="Neutral 3" xfId="83"/>
    <cellStyle name="Normal 16" xfId="84"/>
    <cellStyle name="Normal 17" xfId="85"/>
    <cellStyle name="Normal 2" xfId="86"/>
    <cellStyle name="Normal 2 2" xfId="87"/>
    <cellStyle name="Normal 2 2 2" xfId="88"/>
    <cellStyle name="Normal 2 3" xfId="89"/>
    <cellStyle name="Normal 2 4" xfId="90"/>
    <cellStyle name="Normal 2 5" xfId="91"/>
    <cellStyle name="Normal 2 6" xfId="92"/>
    <cellStyle name="Normal 2 7" xfId="93"/>
    <cellStyle name="Normal 3" xfId="94"/>
    <cellStyle name="Normal 3 10" xfId="95"/>
    <cellStyle name="Normal 3 11" xfId="96"/>
    <cellStyle name="Normal 3 12" xfId="97"/>
    <cellStyle name="Normal 3 13" xfId="98"/>
    <cellStyle name="Normal 3 14" xfId="99"/>
    <cellStyle name="Normal 3 2" xfId="100"/>
    <cellStyle name="Normal 3 2 2" xfId="101"/>
    <cellStyle name="Normal 3 3" xfId="102"/>
    <cellStyle name="Normal 3 4" xfId="103"/>
    <cellStyle name="Normal 3 5" xfId="104"/>
    <cellStyle name="Normal 3 6" xfId="105"/>
    <cellStyle name="Normal 3 7" xfId="106"/>
    <cellStyle name="Normal 3 8" xfId="107"/>
    <cellStyle name="Normal 3 9" xfId="108"/>
    <cellStyle name="Normal 4" xfId="109"/>
    <cellStyle name="Normal 4 2" xfId="110"/>
    <cellStyle name="Normal 5" xfId="111"/>
    <cellStyle name="Normal 5 2" xfId="112"/>
    <cellStyle name="Normal 6" xfId="113"/>
    <cellStyle name="Normal 6 2" xfId="114"/>
    <cellStyle name="Normal 6 3" xfId="115"/>
    <cellStyle name="Normal 7" xfId="116"/>
    <cellStyle name="Note" xfId="117"/>
    <cellStyle name="Note 10" xfId="118"/>
    <cellStyle name="Note 11" xfId="119"/>
    <cellStyle name="Note 12" xfId="120"/>
    <cellStyle name="Note 13" xfId="121"/>
    <cellStyle name="Note 14" xfId="122"/>
    <cellStyle name="Note 15" xfId="123"/>
    <cellStyle name="Note 2" xfId="124"/>
    <cellStyle name="Note 3" xfId="125"/>
    <cellStyle name="Note 4" xfId="126"/>
    <cellStyle name="Note 5" xfId="127"/>
    <cellStyle name="Note 6" xfId="128"/>
    <cellStyle name="Note 7" xfId="129"/>
    <cellStyle name="Note 8" xfId="130"/>
    <cellStyle name="Note 9" xfId="131"/>
    <cellStyle name="Output" xfId="132"/>
    <cellStyle name="Percent" xfId="133"/>
    <cellStyle name="Percent 2" xfId="134"/>
    <cellStyle name="Title" xfId="135"/>
    <cellStyle name="Title 2" xfId="136"/>
    <cellStyle name="Title 3" xfId="137"/>
    <cellStyle name="Total" xfId="138"/>
    <cellStyle name="Warning Text"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Export of fish and fishery products 2014-2018</a:t>
            </a:r>
          </a:p>
        </c:rich>
      </c:tx>
      <c:layout>
        <c:manualLayout>
          <c:xMode val="factor"/>
          <c:yMode val="factor"/>
          <c:x val="-0.002"/>
          <c:y val="-0.0105"/>
        </c:manualLayout>
      </c:layout>
      <c:spPr>
        <a:noFill/>
        <a:ln>
          <a:noFill/>
        </a:ln>
      </c:spPr>
    </c:title>
    <c:plotArea>
      <c:layout>
        <c:manualLayout>
          <c:xMode val="edge"/>
          <c:yMode val="edge"/>
          <c:x val="0.06775"/>
          <c:y val="0.1565"/>
          <c:w val="0.68625"/>
          <c:h val="0.83175"/>
        </c:manualLayout>
      </c:layout>
      <c:barChart>
        <c:barDir val="col"/>
        <c:grouping val="stacked"/>
        <c:varyColors val="0"/>
        <c:ser>
          <c:idx val="9"/>
          <c:order val="0"/>
          <c:tx>
            <c:strRef>
              <c:f>Sheet1!$A$35</c:f>
              <c:strCache>
                <c:ptCount val="1"/>
                <c:pt idx="0">
                  <c:v>Other</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Sheet1!$B$35:$F$35</c:f>
              <c:numCache/>
            </c:numRef>
          </c:val>
        </c:ser>
        <c:ser>
          <c:idx val="8"/>
          <c:order val="1"/>
          <c:tx>
            <c:strRef>
              <c:f>Sheet1!$A$34</c:f>
              <c:strCache>
                <c:ptCount val="1"/>
                <c:pt idx="0">
                  <c:v>Food Fish </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Sheet1!$B$34:$F$34</c:f>
              <c:numCache/>
            </c:numRef>
          </c:val>
        </c:ser>
        <c:ser>
          <c:idx val="7"/>
          <c:order val="2"/>
          <c:tx>
            <c:strRef>
              <c:f>Sheet1!$A$33</c:f>
              <c:strCache>
                <c:ptCount val="1"/>
                <c:pt idx="0">
                  <c:v>Chank &amp; shells</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Sheet1!$B$33:$F$33</c:f>
              <c:numCache/>
            </c:numRef>
          </c:val>
        </c:ser>
        <c:ser>
          <c:idx val="6"/>
          <c:order val="3"/>
          <c:tx>
            <c:strRef>
              <c:f>Sheet1!$A$32</c:f>
              <c:strCache>
                <c:ptCount val="1"/>
                <c:pt idx="0">
                  <c:v>Fish maws</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Sheet1!$B$32:$F$32</c:f>
              <c:numCache/>
            </c:numRef>
          </c:val>
        </c:ser>
        <c:ser>
          <c:idx val="5"/>
          <c:order val="4"/>
          <c:tx>
            <c:strRef>
              <c:f>Sheet1!$A$31</c:f>
              <c:strCache>
                <c:ptCount val="1"/>
                <c:pt idx="0">
                  <c:v>Shark fins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Sheet1!$B$31:$F$31</c:f>
              <c:numCache/>
            </c:numRef>
          </c:val>
        </c:ser>
        <c:ser>
          <c:idx val="4"/>
          <c:order val="5"/>
          <c:tx>
            <c:strRef>
              <c:f>Sheet1!$A$30</c:f>
              <c:strCache>
                <c:ptCount val="1"/>
                <c:pt idx="0">
                  <c:v>Other Moluscus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Sheet1!$B$30:$F$30</c:f>
              <c:numCache/>
            </c:numRef>
          </c:val>
        </c:ser>
        <c:ser>
          <c:idx val="3"/>
          <c:order val="6"/>
          <c:tx>
            <c:strRef>
              <c:f>Sheet1!$A$29</c:f>
              <c:strCache>
                <c:ptCount val="1"/>
                <c:pt idx="0">
                  <c:v>Beche de mer</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Sheet1!$B$29:$F$29</c:f>
              <c:numCache/>
            </c:numRef>
          </c:val>
        </c:ser>
        <c:ser>
          <c:idx val="2"/>
          <c:order val="7"/>
          <c:tx>
            <c:strRef>
              <c:f>Sheet1!$A$28</c:f>
              <c:strCache>
                <c:ptCount val="1"/>
                <c:pt idx="0">
                  <c:v>Crabs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Sheet1!$B$28:$F$28</c:f>
              <c:numCache/>
            </c:numRef>
          </c:val>
        </c:ser>
        <c:ser>
          <c:idx val="1"/>
          <c:order val="8"/>
          <c:tx>
            <c:strRef>
              <c:f>Sheet1!$A$27</c:f>
              <c:strCache>
                <c:ptCount val="1"/>
                <c:pt idx="0">
                  <c:v>Lobsters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Sheet1!$B$27:$F$27</c:f>
              <c:numCache/>
            </c:numRef>
          </c:val>
        </c:ser>
        <c:ser>
          <c:idx val="0"/>
          <c:order val="9"/>
          <c:tx>
            <c:strRef>
              <c:f>Sheet1!$A$26</c:f>
              <c:strCache>
                <c:ptCount val="1"/>
                <c:pt idx="0">
                  <c:v>Prawns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Sheet1!$B$26:$F$26</c:f>
              <c:numCache/>
            </c:numRef>
          </c:val>
        </c:ser>
        <c:overlap val="100"/>
        <c:gapWidth val="55"/>
        <c:axId val="23561764"/>
        <c:axId val="10729285"/>
      </c:barChart>
      <c:catAx>
        <c:axId val="235617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729285"/>
        <c:crosses val="autoZero"/>
        <c:auto val="1"/>
        <c:lblOffset val="100"/>
        <c:tickLblSkip val="1"/>
        <c:noMultiLvlLbl val="0"/>
      </c:catAx>
      <c:valAx>
        <c:axId val="10729285"/>
        <c:scaling>
          <c:orientation val="minMax"/>
        </c:scaling>
        <c:axPos val="l"/>
        <c:title>
          <c:tx>
            <c:rich>
              <a:bodyPr vert="horz" rot="-5400000" anchor="ctr"/>
              <a:lstStyle/>
              <a:p>
                <a:pPr algn="ctr">
                  <a:defRPr/>
                </a:pPr>
                <a:r>
                  <a:rPr lang="en-US" cap="none" sz="1000" b="0" i="0" u="none" baseline="0">
                    <a:solidFill>
                      <a:srgbClr val="333333"/>
                    </a:solidFill>
                  </a:rPr>
                  <a:t>Metric ton</a:t>
                </a:r>
              </a:p>
            </c:rich>
          </c:tx>
          <c:layout>
            <c:manualLayout>
              <c:xMode val="factor"/>
              <c:yMode val="factor"/>
              <c:x val="-0.0295"/>
              <c:y val="-0.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561764"/>
        <c:crossesAt val="1"/>
        <c:crossBetween val="between"/>
        <c:dispUnits/>
      </c:valAx>
      <c:spPr>
        <a:solidFill>
          <a:srgbClr val="FFFFFF"/>
        </a:solidFill>
        <a:ln w="3175">
          <a:noFill/>
        </a:ln>
      </c:spPr>
    </c:plotArea>
    <c:legend>
      <c:legendPos val="r"/>
      <c:layout>
        <c:manualLayout>
          <c:xMode val="edge"/>
          <c:yMode val="edge"/>
          <c:x val="0.8005"/>
          <c:y val="0.211"/>
          <c:w val="0.189"/>
          <c:h val="0.688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27</xdr:col>
      <xdr:colOff>752475</xdr:colOff>
      <xdr:row>8</xdr:row>
      <xdr:rowOff>0</xdr:rowOff>
    </xdr:to>
    <xdr:sp>
      <xdr:nvSpPr>
        <xdr:cNvPr id="1" name="Text Box 2"/>
        <xdr:cNvSpPr txBox="1">
          <a:spLocks noChangeArrowheads="1"/>
        </xdr:cNvSpPr>
      </xdr:nvSpPr>
      <xdr:spPr>
        <a:xfrm>
          <a:off x="1019175" y="0"/>
          <a:ext cx="10048875" cy="1304925"/>
        </a:xfrm>
        <a:prstGeom prst="rect">
          <a:avLst/>
        </a:prstGeom>
        <a:solidFill>
          <a:srgbClr val="CCECFF">
            <a:alpha val="72000"/>
          </a:srgbClr>
        </a:solidFill>
        <a:ln w="15875" cmpd="sng">
          <a:solidFill>
            <a:srgbClr val="3366FF"/>
          </a:solidFill>
          <a:headEnd type="none"/>
          <a:tailEnd type="none"/>
        </a:ln>
      </xdr:spPr>
      <xdr:txBody>
        <a:bodyPr vertOverflow="clip" wrap="square"/>
        <a:p>
          <a:pPr algn="r">
            <a:defRPr/>
          </a:pPr>
          <a:r>
            <a:rPr lang="en-US" cap="none" sz="1550" b="0" i="0" u="none" baseline="0">
              <a:solidFill>
                <a:srgbClr val="000000"/>
              </a:solidFill>
              <a:latin typeface="Arial Black"/>
              <a:ea typeface="Arial Black"/>
              <a:cs typeface="Arial Black"/>
            </a:rPr>
            <a:t> </a:t>
          </a:r>
          <a:r>
            <a:rPr lang="en-US" cap="none" sz="1400" b="0" i="0" u="none" baseline="0">
              <a:solidFill>
                <a:srgbClr val="000000"/>
              </a:solidFill>
              <a:latin typeface="Arial Black"/>
              <a:ea typeface="Arial Black"/>
              <a:cs typeface="Arial Black"/>
            </a:rPr>
            <a:t>International Trade of Fish and Fishery Products  2020 (January - June)
</a:t>
          </a:r>
          <a:r>
            <a:rPr lang="en-US" cap="none" sz="1200" b="0" i="0" u="none" baseline="0">
              <a:solidFill>
                <a:srgbClr val="000000"/>
              </a:solidFill>
              <a:latin typeface="Arial Black"/>
              <a:ea typeface="Arial Black"/>
              <a:cs typeface="Arial Black"/>
            </a:rPr>
            <a:t>Ministry of Fisheries and Aquatic Resources 
</a:t>
          </a:r>
          <a:r>
            <a:rPr lang="en-US" cap="none" sz="1000" b="0" i="0" u="none" baseline="0">
              <a:solidFill>
                <a:srgbClr val="000000"/>
              </a:solidFill>
              <a:latin typeface="Arial Black"/>
              <a:ea typeface="Arial Black"/>
              <a:cs typeface="Arial Black"/>
            </a:rPr>
            <a:t>Maligawatta, Colombo – 10.                                   
</a:t>
          </a:r>
        </a:p>
      </xdr:txBody>
    </xdr:sp>
    <xdr:clientData/>
  </xdr:twoCellAnchor>
  <xdr:twoCellAnchor>
    <xdr:from>
      <xdr:col>0</xdr:col>
      <xdr:colOff>28575</xdr:colOff>
      <xdr:row>0</xdr:row>
      <xdr:rowOff>38100</xdr:rowOff>
    </xdr:from>
    <xdr:to>
      <xdr:col>1</xdr:col>
      <xdr:colOff>38100</xdr:colOff>
      <xdr:row>7</xdr:row>
      <xdr:rowOff>152400</xdr:rowOff>
    </xdr:to>
    <xdr:pic>
      <xdr:nvPicPr>
        <xdr:cNvPr id="2" name="Picture 1"/>
        <xdr:cNvPicPr preferRelativeResize="1">
          <a:picLocks noChangeAspect="1"/>
        </xdr:cNvPicPr>
      </xdr:nvPicPr>
      <xdr:blipFill>
        <a:blip r:embed="rId1"/>
        <a:stretch>
          <a:fillRect/>
        </a:stretch>
      </xdr:blipFill>
      <xdr:spPr>
        <a:xfrm>
          <a:off x="28575" y="38100"/>
          <a:ext cx="962025" cy="1266825"/>
        </a:xfrm>
        <a:prstGeom prst="rect">
          <a:avLst/>
        </a:prstGeom>
        <a:noFill/>
        <a:ln w="15875" cmpd="sng">
          <a:solidFill>
            <a:srgbClr val="3366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20</xdr:row>
      <xdr:rowOff>38100</xdr:rowOff>
    </xdr:from>
    <xdr:to>
      <xdr:col>15</xdr:col>
      <xdr:colOff>514350</xdr:colOff>
      <xdr:row>35</xdr:row>
      <xdr:rowOff>133350</xdr:rowOff>
    </xdr:to>
    <xdr:graphicFrame>
      <xdr:nvGraphicFramePr>
        <xdr:cNvPr id="1" name="Chart 2"/>
        <xdr:cNvGraphicFramePr/>
      </xdr:nvGraphicFramePr>
      <xdr:xfrm>
        <a:off x="7010400" y="3810000"/>
        <a:ext cx="4572000"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IV2098"/>
  <sheetViews>
    <sheetView zoomScalePageLayoutView="0" workbookViewId="0" topLeftCell="A1">
      <selection activeCell="A1" sqref="A1:IV16384"/>
    </sheetView>
  </sheetViews>
  <sheetFormatPr defaultColWidth="9.140625" defaultRowHeight="12.75"/>
  <cols>
    <col min="1" max="1" width="12.7109375" style="12" customWidth="1"/>
    <col min="2" max="2" width="11.140625" style="12" bestFit="1" customWidth="1"/>
    <col min="3" max="3" width="10.421875" style="12" bestFit="1" customWidth="1"/>
    <col min="4" max="4" width="11.57421875" style="12" bestFit="1" customWidth="1"/>
    <col min="5" max="5" width="10.421875" style="12" bestFit="1" customWidth="1"/>
    <col min="6" max="6" width="10.421875" style="12" customWidth="1"/>
    <col min="7" max="7" width="9.421875" style="12" bestFit="1" customWidth="1"/>
    <col min="8" max="8" width="10.7109375" style="12" hidden="1" customWidth="1"/>
    <col min="9" max="9" width="9.140625" style="12" hidden="1" customWidth="1"/>
    <col min="10" max="10" width="13.57421875" style="12" customWidth="1"/>
    <col min="11" max="11" width="18.421875" style="12" customWidth="1"/>
    <col min="12" max="12" width="7.8515625" style="12" bestFit="1" customWidth="1"/>
    <col min="13" max="13" width="5.00390625" style="132" bestFit="1" customWidth="1"/>
    <col min="14" max="14" width="8.421875" style="12" bestFit="1" customWidth="1"/>
    <col min="15" max="15" width="6.57421875" style="12" hidden="1" customWidth="1"/>
    <col min="16" max="17" width="8.8515625" style="12" hidden="1" customWidth="1"/>
    <col min="18" max="18" width="4.421875" style="12" customWidth="1"/>
    <col min="19" max="19" width="10.28125" style="12" bestFit="1" customWidth="1"/>
    <col min="20" max="20" width="7.28125" style="12" bestFit="1" customWidth="1"/>
    <col min="21" max="21" width="7.7109375" style="12" bestFit="1" customWidth="1"/>
    <col min="22" max="22" width="8.28125" style="12" bestFit="1" customWidth="1"/>
    <col min="23" max="25" width="7.7109375" style="12" bestFit="1" customWidth="1"/>
    <col min="26" max="16384" width="9.140625" style="12" customWidth="1"/>
  </cols>
  <sheetData>
    <row r="1" spans="1:13" ht="18.75">
      <c r="A1" s="246" t="s">
        <v>556</v>
      </c>
      <c r="B1" s="246"/>
      <c r="C1" s="246"/>
      <c r="D1" s="246"/>
      <c r="E1" s="246"/>
      <c r="F1" s="246"/>
      <c r="G1" s="246"/>
      <c r="H1" s="246"/>
      <c r="I1" s="246"/>
      <c r="J1" s="246"/>
      <c r="M1" s="12"/>
    </row>
    <row r="2" ht="12.75">
      <c r="M2" s="12"/>
    </row>
    <row r="3" spans="1:256" ht="31.5">
      <c r="A3" s="247" t="s">
        <v>557</v>
      </c>
      <c r="B3" s="247" t="s">
        <v>558</v>
      </c>
      <c r="C3" s="247"/>
      <c r="D3" s="247" t="s">
        <v>559</v>
      </c>
      <c r="E3" s="247"/>
      <c r="F3" s="245" t="s">
        <v>560</v>
      </c>
      <c r="G3" s="245"/>
      <c r="H3" s="245" t="s">
        <v>561</v>
      </c>
      <c r="I3" s="245"/>
      <c r="J3" s="106" t="s">
        <v>562</v>
      </c>
      <c r="K3" s="245" t="s">
        <v>563</v>
      </c>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row>
    <row r="4" spans="1:256" ht="31.5">
      <c r="A4" s="247"/>
      <c r="B4" s="106" t="s">
        <v>498</v>
      </c>
      <c r="C4" s="106" t="s">
        <v>564</v>
      </c>
      <c r="D4" s="106" t="s">
        <v>498</v>
      </c>
      <c r="E4" s="106" t="s">
        <v>564</v>
      </c>
      <c r="F4" s="106" t="s">
        <v>565</v>
      </c>
      <c r="G4" s="106" t="s">
        <v>566</v>
      </c>
      <c r="H4" s="106" t="s">
        <v>565</v>
      </c>
      <c r="I4" s="106" t="s">
        <v>566</v>
      </c>
      <c r="J4" s="106" t="s">
        <v>567</v>
      </c>
      <c r="K4" s="245"/>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row>
    <row r="5" spans="1:256" ht="15">
      <c r="A5" s="109">
        <v>2000</v>
      </c>
      <c r="B5" s="110">
        <v>18554</v>
      </c>
      <c r="C5" s="111">
        <v>10328</v>
      </c>
      <c r="D5" s="112">
        <v>77339</v>
      </c>
      <c r="E5" s="112">
        <v>5132</v>
      </c>
      <c r="F5" s="113">
        <f>+C5-E5</f>
        <v>5196</v>
      </c>
      <c r="G5" s="114">
        <f aca="true" t="shared" si="0" ref="G5:G18">+F5/J5</f>
        <v>68.56942269147301</v>
      </c>
      <c r="H5" s="115"/>
      <c r="I5" s="115"/>
      <c r="J5" s="116">
        <v>75.77721666666666</v>
      </c>
      <c r="K5" s="117">
        <v>2.5670566653989844</v>
      </c>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c r="IV5" s="108"/>
    </row>
    <row r="6" spans="1:256" ht="15">
      <c r="A6" s="109">
        <v>2005</v>
      </c>
      <c r="B6" s="118">
        <v>15985</v>
      </c>
      <c r="C6" s="111">
        <v>10695</v>
      </c>
      <c r="D6" s="112">
        <v>76584</v>
      </c>
      <c r="E6" s="112">
        <v>7099</v>
      </c>
      <c r="F6" s="113">
        <f aca="true" t="shared" si="1" ref="F6:F18">+C6-E6</f>
        <v>3596</v>
      </c>
      <c r="G6" s="114">
        <f t="shared" si="0"/>
        <v>35.781450561697135</v>
      </c>
      <c r="H6" s="115"/>
      <c r="I6" s="115"/>
      <c r="J6" s="116">
        <v>100.499</v>
      </c>
      <c r="K6" s="117">
        <v>1.7264583076269941</v>
      </c>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1:256" ht="15">
      <c r="A7" s="109">
        <v>2006</v>
      </c>
      <c r="B7" s="118">
        <v>18647</v>
      </c>
      <c r="C7" s="111">
        <v>14440</v>
      </c>
      <c r="D7" s="112">
        <v>77382</v>
      </c>
      <c r="E7" s="112">
        <v>9681</v>
      </c>
      <c r="F7" s="113">
        <f t="shared" si="1"/>
        <v>4759</v>
      </c>
      <c r="G7" s="114">
        <f t="shared" si="0"/>
        <v>45.77619825258813</v>
      </c>
      <c r="H7" s="115"/>
      <c r="I7" s="115"/>
      <c r="J7" s="119">
        <v>103.962325</v>
      </c>
      <c r="K7" s="117">
        <v>2.0528349346207326</v>
      </c>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row>
    <row r="8" spans="1:256" ht="15">
      <c r="A8" s="109">
        <v>2007</v>
      </c>
      <c r="B8" s="118">
        <v>21422</v>
      </c>
      <c r="C8" s="111">
        <v>19123</v>
      </c>
      <c r="D8" s="112">
        <v>86156</v>
      </c>
      <c r="E8" s="112">
        <v>11961</v>
      </c>
      <c r="F8" s="113">
        <f t="shared" si="1"/>
        <v>7162</v>
      </c>
      <c r="G8" s="114">
        <f t="shared" si="0"/>
        <v>64.74229637182798</v>
      </c>
      <c r="H8" s="115"/>
      <c r="I8" s="115"/>
      <c r="J8" s="119">
        <v>110.6232</v>
      </c>
      <c r="K8" s="117">
        <v>2.2533388905388807</v>
      </c>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1:256" ht="15">
      <c r="A9" s="109">
        <v>2008</v>
      </c>
      <c r="B9" s="118">
        <v>20594</v>
      </c>
      <c r="C9" s="111">
        <v>19077</v>
      </c>
      <c r="D9" s="120">
        <v>76266</v>
      </c>
      <c r="E9" s="112">
        <v>12521</v>
      </c>
      <c r="F9" s="113">
        <f t="shared" si="1"/>
        <v>6556</v>
      </c>
      <c r="G9" s="114">
        <f t="shared" si="0"/>
        <v>60.51668101019903</v>
      </c>
      <c r="H9" s="115"/>
      <c r="I9" s="115"/>
      <c r="J9" s="116">
        <v>108.33376666666668</v>
      </c>
      <c r="K9" s="117">
        <v>2.1577161301232763</v>
      </c>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row>
    <row r="10" spans="1:256" ht="15">
      <c r="A10" s="109">
        <v>2009</v>
      </c>
      <c r="B10" s="118">
        <v>18714</v>
      </c>
      <c r="C10" s="111">
        <v>21015</v>
      </c>
      <c r="D10" s="120">
        <v>75411</v>
      </c>
      <c r="E10" s="112">
        <v>13939</v>
      </c>
      <c r="F10" s="113">
        <f t="shared" si="1"/>
        <v>7076</v>
      </c>
      <c r="G10" s="114">
        <f t="shared" si="0"/>
        <v>61.559987588725754</v>
      </c>
      <c r="H10" s="115"/>
      <c r="I10" s="115"/>
      <c r="J10" s="116">
        <v>114.94479250505755</v>
      </c>
      <c r="K10" s="117">
        <v>2.568542191235062</v>
      </c>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row>
    <row r="11" spans="1:256" ht="15">
      <c r="A11" s="109">
        <v>2010</v>
      </c>
      <c r="B11" s="111">
        <v>18325</v>
      </c>
      <c r="C11" s="111">
        <v>19834</v>
      </c>
      <c r="D11" s="112">
        <v>80013.04200000002</v>
      </c>
      <c r="E11" s="112">
        <v>14162</v>
      </c>
      <c r="F11" s="113">
        <f t="shared" si="1"/>
        <v>5672</v>
      </c>
      <c r="G11" s="114">
        <f t="shared" si="0"/>
        <v>50.165969012585094</v>
      </c>
      <c r="H11" s="121"/>
      <c r="I11" s="121"/>
      <c r="J11" s="116">
        <v>113.06469528331188</v>
      </c>
      <c r="K11" s="117">
        <v>2.1151295431946484</v>
      </c>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c r="IV11" s="122"/>
    </row>
    <row r="12" spans="1:13" ht="15">
      <c r="A12" s="123">
        <v>2011</v>
      </c>
      <c r="B12" s="111">
        <v>18462</v>
      </c>
      <c r="C12" s="111">
        <v>21876</v>
      </c>
      <c r="D12" s="112">
        <v>81957</v>
      </c>
      <c r="E12" s="112">
        <v>16240</v>
      </c>
      <c r="F12" s="113">
        <f t="shared" si="1"/>
        <v>5636</v>
      </c>
      <c r="G12" s="114">
        <f t="shared" si="0"/>
        <v>50.97444536151445</v>
      </c>
      <c r="H12" s="124"/>
      <c r="I12" s="124"/>
      <c r="J12" s="116">
        <v>110.56520497729953</v>
      </c>
      <c r="K12" s="117">
        <v>1.9750619502222746</v>
      </c>
      <c r="M12" s="12"/>
    </row>
    <row r="13" spans="1:13" ht="15">
      <c r="A13" s="123">
        <v>2012</v>
      </c>
      <c r="B13" s="118">
        <v>18631</v>
      </c>
      <c r="C13" s="111">
        <v>26363</v>
      </c>
      <c r="D13" s="112">
        <v>71413</v>
      </c>
      <c r="E13" s="112">
        <v>17401</v>
      </c>
      <c r="F13" s="113">
        <f t="shared" si="1"/>
        <v>8962</v>
      </c>
      <c r="G13" s="114">
        <f t="shared" si="0"/>
        <v>70.2332638892732</v>
      </c>
      <c r="H13" s="124"/>
      <c r="I13" s="124"/>
      <c r="J13" s="116">
        <v>127.60335350680997</v>
      </c>
      <c r="K13" s="117">
        <v>2.250430776869142</v>
      </c>
      <c r="M13" s="12"/>
    </row>
    <row r="14" spans="1:13" ht="15">
      <c r="A14" s="123">
        <v>2013</v>
      </c>
      <c r="B14" s="118">
        <v>23910</v>
      </c>
      <c r="C14" s="111">
        <v>31792</v>
      </c>
      <c r="D14" s="112">
        <v>78401</v>
      </c>
      <c r="E14" s="112">
        <v>21119</v>
      </c>
      <c r="F14" s="113">
        <f t="shared" si="1"/>
        <v>10673</v>
      </c>
      <c r="G14" s="114">
        <f t="shared" si="0"/>
        <v>82.66600753297055</v>
      </c>
      <c r="H14" s="124">
        <v>10672.066353999999</v>
      </c>
      <c r="I14" s="124">
        <v>82.50709425813034</v>
      </c>
      <c r="J14" s="116">
        <v>129.10990041152255</v>
      </c>
      <c r="K14" s="117">
        <v>2.4600385340483153</v>
      </c>
      <c r="M14" s="12"/>
    </row>
    <row r="15" spans="1:13" ht="15">
      <c r="A15" s="123">
        <v>2014</v>
      </c>
      <c r="B15" s="118">
        <v>26320</v>
      </c>
      <c r="C15" s="111">
        <v>34797</v>
      </c>
      <c r="D15" s="112">
        <v>78712</v>
      </c>
      <c r="E15" s="112">
        <v>18860</v>
      </c>
      <c r="F15" s="113">
        <f t="shared" si="1"/>
        <v>15937</v>
      </c>
      <c r="G15" s="114">
        <f t="shared" si="0"/>
        <v>122.06593269587539</v>
      </c>
      <c r="H15" s="124">
        <v>26608.586853</v>
      </c>
      <c r="I15" s="124">
        <v>204.54777714091756</v>
      </c>
      <c r="J15" s="116">
        <v>130.56058842975204</v>
      </c>
      <c r="K15" s="117">
        <v>2.413066763286627</v>
      </c>
      <c r="M15" s="12"/>
    </row>
    <row r="16" spans="1:13" ht="15">
      <c r="A16" s="123">
        <v>2015</v>
      </c>
      <c r="B16" s="118">
        <v>17461</v>
      </c>
      <c r="C16" s="111">
        <v>24716</v>
      </c>
      <c r="D16" s="112">
        <v>120046</v>
      </c>
      <c r="E16" s="112">
        <v>30729</v>
      </c>
      <c r="F16" s="113">
        <f>+C16-E16</f>
        <v>-6013</v>
      </c>
      <c r="G16" s="114">
        <f t="shared" si="0"/>
        <v>-44.23346926040095</v>
      </c>
      <c r="H16" s="124">
        <v>21631.576354899997</v>
      </c>
      <c r="I16" s="124">
        <v>171.80773656221626</v>
      </c>
      <c r="J16" s="116">
        <v>135.93778874999992</v>
      </c>
      <c r="K16" s="117">
        <v>1.7804769702348449</v>
      </c>
      <c r="M16" s="12"/>
    </row>
    <row r="17" spans="1:13" ht="15">
      <c r="A17" s="123">
        <v>2016</v>
      </c>
      <c r="B17" s="118">
        <v>17593</v>
      </c>
      <c r="C17" s="111">
        <v>26802</v>
      </c>
      <c r="D17" s="112">
        <v>115693</v>
      </c>
      <c r="E17" s="112">
        <v>35172</v>
      </c>
      <c r="F17" s="113">
        <f t="shared" si="1"/>
        <v>-8370</v>
      </c>
      <c r="G17" s="114">
        <f t="shared" si="0"/>
        <v>-57.4856176095599</v>
      </c>
      <c r="H17" s="124">
        <v>0</v>
      </c>
      <c r="I17" s="124">
        <v>0</v>
      </c>
      <c r="J17" s="116">
        <v>145.60163651452294</v>
      </c>
      <c r="K17" s="117">
        <v>1.8016075342501892</v>
      </c>
      <c r="M17" s="12"/>
    </row>
    <row r="18" spans="1:13" ht="15">
      <c r="A18" s="123">
        <v>2017</v>
      </c>
      <c r="B18" s="118">
        <v>24827</v>
      </c>
      <c r="C18" s="111">
        <v>39230</v>
      </c>
      <c r="D18" s="112">
        <v>106020</v>
      </c>
      <c r="E18" s="112">
        <v>33969</v>
      </c>
      <c r="F18" s="113">
        <f t="shared" si="1"/>
        <v>5261</v>
      </c>
      <c r="G18" s="114">
        <f t="shared" si="0"/>
        <v>34.50796852296584</v>
      </c>
      <c r="H18" s="125"/>
      <c r="I18" s="125"/>
      <c r="J18" s="116">
        <v>152.45754024896263</v>
      </c>
      <c r="K18" s="117">
        <v>2.3</v>
      </c>
      <c r="M18" s="12"/>
    </row>
    <row r="19" spans="1:13" ht="15">
      <c r="A19" s="123">
        <v>2018</v>
      </c>
      <c r="B19" s="118">
        <v>27998.1</v>
      </c>
      <c r="C19" s="111">
        <v>47948.6</v>
      </c>
      <c r="D19" s="112">
        <v>84463.1</v>
      </c>
      <c r="E19" s="112">
        <v>32726.4</v>
      </c>
      <c r="F19" s="113">
        <f>+C19-E19</f>
        <v>15222.199999999997</v>
      </c>
      <c r="G19" s="114">
        <f>+F19/J19</f>
        <v>93.65202411714039</v>
      </c>
      <c r="H19" s="125"/>
      <c r="I19" s="125"/>
      <c r="J19" s="116">
        <v>162.54</v>
      </c>
      <c r="K19" s="117">
        <v>2.5</v>
      </c>
      <c r="M19" s="12"/>
    </row>
    <row r="20" spans="1:13" ht="15.75">
      <c r="A20" s="126" t="s">
        <v>541</v>
      </c>
      <c r="B20" s="127"/>
      <c r="C20" s="127"/>
      <c r="D20" s="127"/>
      <c r="E20" s="127"/>
      <c r="F20" s="127"/>
      <c r="G20" s="127"/>
      <c r="H20" s="127"/>
      <c r="I20" s="127"/>
      <c r="J20" s="127"/>
      <c r="M20" s="12"/>
    </row>
    <row r="21" spans="1:13" ht="15.75">
      <c r="A21" s="126" t="s">
        <v>568</v>
      </c>
      <c r="B21" s="127"/>
      <c r="C21" s="127"/>
      <c r="D21" s="127"/>
      <c r="E21" s="127"/>
      <c r="F21" s="127"/>
      <c r="G21" s="127"/>
      <c r="H21" s="127"/>
      <c r="I21" s="127"/>
      <c r="J21" s="127"/>
      <c r="M21" s="12"/>
    </row>
    <row r="22" spans="4:13" ht="14.25">
      <c r="D22" s="128"/>
      <c r="E22" s="128"/>
      <c r="M22" s="12"/>
    </row>
    <row r="23" spans="4:13" ht="15">
      <c r="D23" s="128"/>
      <c r="E23" s="129"/>
      <c r="M23" s="12"/>
    </row>
    <row r="24" spans="2:13" ht="12.75">
      <c r="B24" s="130"/>
      <c r="C24" s="130"/>
      <c r="D24" s="130"/>
      <c r="E24" s="131"/>
      <c r="K24" s="135"/>
      <c r="M24" s="12"/>
    </row>
    <row r="25" spans="11:13" ht="12.75">
      <c r="K25" s="136"/>
      <c r="M25" s="12"/>
    </row>
    <row r="26" spans="11:13" ht="12.75">
      <c r="K26" s="11"/>
      <c r="M26" s="12"/>
    </row>
    <row r="27" ht="12.75">
      <c r="M27" s="12"/>
    </row>
    <row r="28" ht="12.75">
      <c r="M28" s="12"/>
    </row>
    <row r="29" ht="12.75">
      <c r="M29" s="12"/>
    </row>
    <row r="30" ht="12.75">
      <c r="M30" s="12"/>
    </row>
    <row r="31" ht="12.75">
      <c r="M31" s="12"/>
    </row>
    <row r="32" ht="12.75">
      <c r="M32" s="12"/>
    </row>
    <row r="33" ht="12.75">
      <c r="M33" s="12"/>
    </row>
    <row r="34" ht="12.75">
      <c r="M34" s="12"/>
    </row>
    <row r="35" ht="12.75">
      <c r="M35" s="12"/>
    </row>
    <row r="36" ht="12.75">
      <c r="M36" s="12"/>
    </row>
    <row r="37" ht="12.75">
      <c r="M37" s="12"/>
    </row>
    <row r="38" ht="12.75">
      <c r="M38"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row r="101" ht="12.75">
      <c r="M101" s="12"/>
    </row>
    <row r="102" ht="12.75">
      <c r="M102" s="12"/>
    </row>
    <row r="103" ht="12.75">
      <c r="M103" s="12"/>
    </row>
    <row r="104" ht="12.75">
      <c r="M104" s="12"/>
    </row>
    <row r="105" ht="12.75">
      <c r="M105" s="12"/>
    </row>
    <row r="106" ht="12.75">
      <c r="M106" s="12"/>
    </row>
    <row r="107" ht="12.75">
      <c r="M107" s="12"/>
    </row>
    <row r="108" ht="12.75">
      <c r="M108" s="12"/>
    </row>
    <row r="109" ht="12.75">
      <c r="M109" s="12"/>
    </row>
    <row r="110" ht="12.75">
      <c r="M110" s="12"/>
    </row>
    <row r="111" ht="12.75">
      <c r="M111" s="12"/>
    </row>
    <row r="112" ht="12.75">
      <c r="M112" s="12"/>
    </row>
    <row r="113" ht="12.75">
      <c r="M113" s="12"/>
    </row>
    <row r="114" ht="12.75">
      <c r="M114" s="12"/>
    </row>
    <row r="115" ht="12.75">
      <c r="M115" s="12"/>
    </row>
    <row r="116" ht="12.75">
      <c r="M116" s="12"/>
    </row>
    <row r="117" ht="12.75">
      <c r="M117" s="12"/>
    </row>
    <row r="118" ht="12.75">
      <c r="M118" s="12"/>
    </row>
    <row r="119" ht="12.75">
      <c r="M119" s="12"/>
    </row>
    <row r="120" ht="12.75">
      <c r="M120" s="12"/>
    </row>
    <row r="121" ht="12.75">
      <c r="M121" s="12"/>
    </row>
    <row r="122" ht="12.75">
      <c r="M122" s="12"/>
    </row>
    <row r="123" ht="12.75">
      <c r="M123" s="12"/>
    </row>
    <row r="124" ht="12.75">
      <c r="M124" s="12"/>
    </row>
    <row r="125" ht="12.75">
      <c r="M125" s="12"/>
    </row>
    <row r="126" ht="12.75">
      <c r="M126" s="12"/>
    </row>
    <row r="127" ht="12.75">
      <c r="M127" s="12"/>
    </row>
    <row r="128" ht="12.75">
      <c r="M128" s="12"/>
    </row>
    <row r="129" ht="12.75">
      <c r="M129" s="12"/>
    </row>
    <row r="130" ht="12.75">
      <c r="M130" s="12"/>
    </row>
    <row r="131" ht="12.75">
      <c r="M131" s="12"/>
    </row>
    <row r="132" ht="12.75">
      <c r="M132" s="12"/>
    </row>
    <row r="133" ht="12.75">
      <c r="M133" s="12"/>
    </row>
    <row r="134" ht="12.75">
      <c r="M134" s="12"/>
    </row>
    <row r="135" ht="12.75">
      <c r="M135" s="12"/>
    </row>
    <row r="136" ht="12.75">
      <c r="M136" s="12"/>
    </row>
    <row r="137" ht="12.75">
      <c r="M137" s="12"/>
    </row>
    <row r="138" ht="12.75">
      <c r="M138" s="12"/>
    </row>
    <row r="139" ht="12.75">
      <c r="M139" s="12"/>
    </row>
    <row r="140" ht="12.75">
      <c r="M140" s="12"/>
    </row>
    <row r="141" ht="12.75">
      <c r="M141" s="12"/>
    </row>
    <row r="142" ht="12.75">
      <c r="M142" s="12"/>
    </row>
    <row r="143" ht="12.75">
      <c r="M143" s="12"/>
    </row>
    <row r="144" ht="12.75">
      <c r="M144" s="12"/>
    </row>
    <row r="145" ht="12.75">
      <c r="M145" s="12"/>
    </row>
    <row r="146" ht="12.75">
      <c r="M146" s="12"/>
    </row>
    <row r="147" ht="12.75">
      <c r="M147" s="12"/>
    </row>
    <row r="148" ht="12.75">
      <c r="M148" s="12"/>
    </row>
    <row r="149" ht="12.75">
      <c r="M149" s="12"/>
    </row>
    <row r="150" ht="12.75">
      <c r="M150" s="12"/>
    </row>
    <row r="151" ht="12.75">
      <c r="M151" s="12"/>
    </row>
    <row r="152" ht="12.75">
      <c r="M152" s="12"/>
    </row>
    <row r="153" ht="12.75">
      <c r="M153" s="12"/>
    </row>
    <row r="154" ht="12.75">
      <c r="M154" s="12"/>
    </row>
    <row r="155" ht="12.75">
      <c r="M155" s="12"/>
    </row>
    <row r="156" ht="12.75">
      <c r="M156" s="12"/>
    </row>
    <row r="157" ht="12.75">
      <c r="M157" s="12"/>
    </row>
    <row r="158" ht="12.75">
      <c r="M158" s="12"/>
    </row>
    <row r="159" ht="12.75">
      <c r="M159" s="12"/>
    </row>
    <row r="160" ht="12.75">
      <c r="M160" s="12"/>
    </row>
    <row r="161" ht="12.75">
      <c r="M161" s="12"/>
    </row>
    <row r="162" ht="12.75">
      <c r="M162" s="12"/>
    </row>
    <row r="163" ht="12.75">
      <c r="M163" s="12"/>
    </row>
    <row r="164" ht="12.75">
      <c r="M164" s="12"/>
    </row>
    <row r="165" ht="12.75">
      <c r="M165" s="12"/>
    </row>
    <row r="166" ht="12.75">
      <c r="M166" s="12"/>
    </row>
    <row r="167" ht="12.75">
      <c r="M167" s="12"/>
    </row>
    <row r="168" ht="12.75">
      <c r="M168" s="12"/>
    </row>
    <row r="169" ht="12.75">
      <c r="M169" s="12"/>
    </row>
    <row r="170" ht="12.75">
      <c r="M170" s="12"/>
    </row>
    <row r="171" ht="12.75">
      <c r="M171" s="12"/>
    </row>
    <row r="172" ht="12.75">
      <c r="M172" s="12"/>
    </row>
    <row r="173" ht="12.75">
      <c r="M173" s="12"/>
    </row>
    <row r="174" ht="12.75">
      <c r="M174" s="12"/>
    </row>
    <row r="175" ht="12.75">
      <c r="M175" s="12"/>
    </row>
    <row r="176" ht="12.75">
      <c r="M176" s="12"/>
    </row>
    <row r="177" ht="12.75">
      <c r="M177" s="12"/>
    </row>
    <row r="178" ht="12.75">
      <c r="M178" s="12"/>
    </row>
    <row r="179" ht="12.75">
      <c r="M179" s="12"/>
    </row>
    <row r="180" ht="12.75">
      <c r="M180" s="12"/>
    </row>
    <row r="181" ht="12.75">
      <c r="M181" s="12"/>
    </row>
    <row r="182" ht="12.75">
      <c r="M182" s="12"/>
    </row>
    <row r="183" ht="12.75">
      <c r="M183" s="12"/>
    </row>
    <row r="184" ht="12.75">
      <c r="M184" s="12"/>
    </row>
    <row r="185" ht="12.75">
      <c r="M185" s="12"/>
    </row>
    <row r="186" ht="12.75">
      <c r="M186" s="12"/>
    </row>
    <row r="187" ht="12.75">
      <c r="M187" s="12"/>
    </row>
    <row r="188" ht="12.75">
      <c r="M188" s="12"/>
    </row>
    <row r="189" ht="12.75">
      <c r="M189" s="12"/>
    </row>
    <row r="190" ht="12.75">
      <c r="M190" s="12"/>
    </row>
    <row r="191" ht="12.75">
      <c r="M191" s="12"/>
    </row>
    <row r="192" ht="12.75">
      <c r="M192" s="12"/>
    </row>
    <row r="193" ht="12.75">
      <c r="M193" s="12"/>
    </row>
    <row r="194" ht="12.75">
      <c r="M194" s="12"/>
    </row>
    <row r="195" ht="12.75">
      <c r="M195" s="12"/>
    </row>
    <row r="196" ht="12.75">
      <c r="M196" s="12"/>
    </row>
    <row r="197" ht="12.75">
      <c r="M197" s="12"/>
    </row>
    <row r="198" ht="12.75">
      <c r="M198" s="12"/>
    </row>
    <row r="199" ht="12.75">
      <c r="M199" s="12"/>
    </row>
    <row r="200" ht="12.75">
      <c r="M200" s="12"/>
    </row>
    <row r="201" ht="12.75">
      <c r="M201" s="12"/>
    </row>
    <row r="202" ht="12.75">
      <c r="M202" s="12"/>
    </row>
    <row r="203" ht="12.75">
      <c r="M203" s="12"/>
    </row>
    <row r="204" ht="12.75">
      <c r="M204" s="12"/>
    </row>
    <row r="205" ht="12.75">
      <c r="M205" s="12"/>
    </row>
    <row r="206" ht="12.75">
      <c r="M206" s="12"/>
    </row>
    <row r="207" ht="12.75">
      <c r="M207" s="12"/>
    </row>
    <row r="208" ht="12.75">
      <c r="M208" s="12"/>
    </row>
    <row r="209" ht="12.75">
      <c r="M209" s="12"/>
    </row>
    <row r="210" ht="12.75">
      <c r="M210" s="12"/>
    </row>
    <row r="211" ht="12.75">
      <c r="M211" s="12"/>
    </row>
    <row r="212" ht="12.75">
      <c r="M212" s="12"/>
    </row>
    <row r="213" ht="12.75">
      <c r="M213" s="12"/>
    </row>
    <row r="214" ht="12.75">
      <c r="M214" s="12"/>
    </row>
    <row r="215" ht="12.75">
      <c r="M215" s="12"/>
    </row>
    <row r="216" ht="12.75">
      <c r="M216" s="12"/>
    </row>
    <row r="217" ht="12.75">
      <c r="M217" s="12"/>
    </row>
    <row r="218" ht="12.75">
      <c r="M218" s="12"/>
    </row>
    <row r="219" ht="12.75">
      <c r="M219" s="12"/>
    </row>
    <row r="220" ht="12.75">
      <c r="M220" s="12"/>
    </row>
    <row r="221" ht="12.75">
      <c r="M221" s="12"/>
    </row>
    <row r="222" ht="12.75">
      <c r="M222" s="12"/>
    </row>
    <row r="223" ht="12.75">
      <c r="M223" s="12"/>
    </row>
    <row r="224" ht="12.75">
      <c r="M224" s="12"/>
    </row>
    <row r="225" ht="12.75">
      <c r="M225" s="12"/>
    </row>
    <row r="226" ht="12.75">
      <c r="M226" s="12"/>
    </row>
    <row r="227" ht="12.75">
      <c r="M227" s="12"/>
    </row>
    <row r="228" ht="12.75">
      <c r="M228" s="12"/>
    </row>
    <row r="229" ht="12.75">
      <c r="M229" s="12"/>
    </row>
    <row r="230" ht="12.75">
      <c r="M230" s="12"/>
    </row>
    <row r="231" ht="12.75">
      <c r="M231" s="12"/>
    </row>
    <row r="232" ht="12.75">
      <c r="M232" s="12"/>
    </row>
    <row r="233" ht="12.75">
      <c r="M233" s="12"/>
    </row>
    <row r="234" ht="12.75">
      <c r="M234" s="12"/>
    </row>
    <row r="235" ht="12.75">
      <c r="M235" s="12"/>
    </row>
    <row r="236" ht="12.75">
      <c r="M236" s="12"/>
    </row>
    <row r="237" ht="12.75">
      <c r="M237" s="12"/>
    </row>
    <row r="238" ht="12.75">
      <c r="M238" s="12"/>
    </row>
    <row r="239" ht="12.75">
      <c r="M239" s="12"/>
    </row>
    <row r="240" ht="12.75">
      <c r="M240" s="12"/>
    </row>
    <row r="241" ht="12.75">
      <c r="M241" s="12"/>
    </row>
    <row r="242" ht="12.75">
      <c r="M242" s="12"/>
    </row>
    <row r="243" ht="12.75">
      <c r="M243" s="12"/>
    </row>
    <row r="244" ht="12.75">
      <c r="M244" s="12"/>
    </row>
    <row r="245" ht="12.75">
      <c r="M245" s="12"/>
    </row>
    <row r="246" ht="12.75">
      <c r="M246" s="12"/>
    </row>
    <row r="247" ht="12.75">
      <c r="M247" s="12"/>
    </row>
    <row r="248" ht="12.75">
      <c r="M248" s="12"/>
    </row>
    <row r="249" ht="12.75">
      <c r="M249" s="12"/>
    </row>
    <row r="250" ht="12.75">
      <c r="M250" s="12"/>
    </row>
    <row r="251" ht="12.75">
      <c r="M251" s="12"/>
    </row>
    <row r="252" ht="12.75">
      <c r="M252" s="12"/>
    </row>
    <row r="253" ht="12.75">
      <c r="M253" s="12"/>
    </row>
    <row r="254" ht="12.75">
      <c r="M254" s="12"/>
    </row>
    <row r="255" ht="12.75">
      <c r="M255" s="12"/>
    </row>
    <row r="256" ht="12.75">
      <c r="M256" s="12"/>
    </row>
    <row r="257" ht="12.75">
      <c r="M257" s="12"/>
    </row>
    <row r="258" ht="12.75">
      <c r="M258" s="12"/>
    </row>
    <row r="259" ht="12.75">
      <c r="M259" s="12"/>
    </row>
    <row r="260" ht="12.75">
      <c r="M260" s="12"/>
    </row>
    <row r="261" ht="12.75">
      <c r="M261" s="12"/>
    </row>
    <row r="262" ht="12.75">
      <c r="M262" s="12"/>
    </row>
    <row r="263" ht="12.75">
      <c r="M263" s="12"/>
    </row>
    <row r="264" ht="12.75">
      <c r="M264" s="12"/>
    </row>
    <row r="265" ht="12.75">
      <c r="M265" s="12"/>
    </row>
    <row r="266" ht="12.75">
      <c r="M266" s="12"/>
    </row>
    <row r="267" ht="12.75">
      <c r="M267" s="12"/>
    </row>
    <row r="268" ht="12.75">
      <c r="M268" s="12"/>
    </row>
    <row r="269" ht="12.75">
      <c r="M269" s="12"/>
    </row>
    <row r="270" ht="12.75">
      <c r="M270" s="12"/>
    </row>
    <row r="271" ht="12.75">
      <c r="M271" s="12"/>
    </row>
    <row r="272" ht="12.75">
      <c r="M272" s="12"/>
    </row>
    <row r="273" ht="12.75">
      <c r="M273" s="12"/>
    </row>
    <row r="274" ht="12.75">
      <c r="M274" s="12"/>
    </row>
    <row r="275" ht="12.75">
      <c r="M275" s="12"/>
    </row>
    <row r="276" ht="12.75">
      <c r="M276" s="12"/>
    </row>
    <row r="277" ht="12.75">
      <c r="M277" s="12"/>
    </row>
    <row r="278" ht="12.75">
      <c r="M278" s="12"/>
    </row>
    <row r="279" ht="12.75">
      <c r="M279" s="12"/>
    </row>
    <row r="280" ht="12.75">
      <c r="M280" s="12"/>
    </row>
    <row r="281" ht="12.75">
      <c r="M281" s="12"/>
    </row>
    <row r="282" ht="12.75">
      <c r="M282" s="12"/>
    </row>
    <row r="283" ht="12.75">
      <c r="M283" s="12"/>
    </row>
    <row r="284" ht="12.75">
      <c r="M284" s="12"/>
    </row>
    <row r="285" ht="12.75">
      <c r="M285" s="12"/>
    </row>
    <row r="286" ht="12.75">
      <c r="M286" s="12"/>
    </row>
    <row r="287" ht="12.75">
      <c r="M287" s="12"/>
    </row>
    <row r="288" ht="12.75">
      <c r="M288" s="12"/>
    </row>
    <row r="289" ht="12.75">
      <c r="M289" s="12"/>
    </row>
    <row r="290" ht="12.75">
      <c r="M290" s="12"/>
    </row>
    <row r="291" ht="12.75">
      <c r="M291" s="12"/>
    </row>
    <row r="292" ht="12.75">
      <c r="M292" s="12"/>
    </row>
    <row r="293" ht="12.75">
      <c r="M293" s="12"/>
    </row>
    <row r="294" ht="12.75">
      <c r="M294" s="12"/>
    </row>
    <row r="295" ht="12.75">
      <c r="M295" s="12"/>
    </row>
    <row r="296" ht="12.75">
      <c r="M296" s="12"/>
    </row>
    <row r="297" ht="12.75">
      <c r="M297" s="12"/>
    </row>
    <row r="298" ht="12.75">
      <c r="M298" s="12"/>
    </row>
    <row r="299" ht="12.75">
      <c r="M299" s="12"/>
    </row>
    <row r="300" ht="12.75">
      <c r="M300" s="12"/>
    </row>
    <row r="301" ht="12.75">
      <c r="M301" s="12"/>
    </row>
    <row r="302" ht="12.75">
      <c r="M302" s="12"/>
    </row>
    <row r="303" ht="12.75">
      <c r="M303" s="12"/>
    </row>
    <row r="304" ht="12.75">
      <c r="M304" s="12"/>
    </row>
    <row r="305" ht="12.75">
      <c r="M305" s="12"/>
    </row>
    <row r="306" ht="12.75">
      <c r="M306" s="12"/>
    </row>
    <row r="307" ht="12.75">
      <c r="M307" s="12"/>
    </row>
    <row r="308" ht="12.75">
      <c r="M308" s="12"/>
    </row>
    <row r="309" ht="12.75">
      <c r="M309" s="12"/>
    </row>
    <row r="310" ht="12.75">
      <c r="M310" s="12"/>
    </row>
    <row r="311" ht="12.75">
      <c r="M311" s="12"/>
    </row>
    <row r="312" ht="12.75">
      <c r="M312" s="12"/>
    </row>
    <row r="313" ht="12.75">
      <c r="M313" s="12"/>
    </row>
    <row r="314" ht="12.75">
      <c r="M314" s="12"/>
    </row>
    <row r="315" ht="12.75">
      <c r="M315" s="12"/>
    </row>
    <row r="316" ht="12.75">
      <c r="M316" s="12"/>
    </row>
    <row r="317" ht="12.75">
      <c r="M317" s="12"/>
    </row>
    <row r="318" ht="12.75">
      <c r="M318" s="12"/>
    </row>
    <row r="319" ht="12.75">
      <c r="M319" s="12"/>
    </row>
    <row r="320" ht="12.75">
      <c r="M320" s="12"/>
    </row>
    <row r="321" ht="12.75">
      <c r="M321" s="12"/>
    </row>
    <row r="322" ht="12.75">
      <c r="M322" s="12"/>
    </row>
    <row r="323" ht="12.75">
      <c r="M323" s="12"/>
    </row>
    <row r="324" ht="12.75">
      <c r="M324" s="12"/>
    </row>
    <row r="325" ht="12.75">
      <c r="M325" s="12"/>
    </row>
    <row r="326" ht="12.75">
      <c r="M326" s="12"/>
    </row>
    <row r="327" ht="12.75">
      <c r="M327" s="12"/>
    </row>
    <row r="328" ht="12.75">
      <c r="M328" s="12"/>
    </row>
    <row r="329" ht="12.75">
      <c r="M329" s="12"/>
    </row>
    <row r="330" ht="12.75">
      <c r="M330" s="12"/>
    </row>
    <row r="331" ht="12.75">
      <c r="M331" s="12"/>
    </row>
    <row r="332" ht="12.75">
      <c r="M332" s="12"/>
    </row>
    <row r="333" ht="12.75">
      <c r="M333" s="12"/>
    </row>
    <row r="334" ht="12.75">
      <c r="M334" s="12"/>
    </row>
    <row r="335" ht="12.75">
      <c r="M335" s="12"/>
    </row>
    <row r="336" ht="12.75">
      <c r="M336" s="12"/>
    </row>
    <row r="337" ht="12.75">
      <c r="M337" s="12"/>
    </row>
    <row r="338" ht="12.75">
      <c r="M338" s="12"/>
    </row>
    <row r="339" ht="12.75">
      <c r="M339" s="12"/>
    </row>
    <row r="340" ht="12.75">
      <c r="M340" s="12"/>
    </row>
    <row r="341" ht="12.75">
      <c r="M341" s="12"/>
    </row>
    <row r="342" ht="12.75">
      <c r="M342" s="12"/>
    </row>
    <row r="343" ht="12.75">
      <c r="M343" s="12"/>
    </row>
    <row r="344" ht="12.75">
      <c r="M344" s="12"/>
    </row>
    <row r="345" ht="12.75">
      <c r="M345" s="12"/>
    </row>
    <row r="346" ht="12.75">
      <c r="M346" s="12"/>
    </row>
    <row r="347" ht="12.75">
      <c r="M347" s="12"/>
    </row>
    <row r="348" ht="12.75">
      <c r="M348" s="12"/>
    </row>
    <row r="349" ht="12.75">
      <c r="M349" s="12"/>
    </row>
    <row r="350" ht="12.75">
      <c r="M350" s="12"/>
    </row>
    <row r="351" ht="12.75">
      <c r="M351" s="12"/>
    </row>
    <row r="352" ht="12.75">
      <c r="M352" s="12"/>
    </row>
    <row r="353" ht="12.75">
      <c r="M353" s="12"/>
    </row>
    <row r="354" ht="12.75">
      <c r="M354" s="12"/>
    </row>
    <row r="355" ht="12.75">
      <c r="M355" s="12"/>
    </row>
    <row r="356" ht="12.75">
      <c r="M356" s="12"/>
    </row>
    <row r="357" ht="12.75">
      <c r="M357" s="12"/>
    </row>
    <row r="358" ht="12.75">
      <c r="M358" s="12"/>
    </row>
    <row r="359" ht="12.75">
      <c r="M359" s="12"/>
    </row>
    <row r="360" ht="12.75">
      <c r="M360" s="12"/>
    </row>
    <row r="361" ht="12.75">
      <c r="M361" s="12"/>
    </row>
    <row r="362" ht="12.75">
      <c r="M362" s="12"/>
    </row>
    <row r="363" ht="12.75">
      <c r="M363" s="12"/>
    </row>
    <row r="364" ht="12.75">
      <c r="M364" s="12"/>
    </row>
    <row r="365" ht="12.75">
      <c r="M365" s="12"/>
    </row>
    <row r="366" ht="12.75">
      <c r="M366" s="12"/>
    </row>
    <row r="367" ht="12.75">
      <c r="M367" s="12"/>
    </row>
    <row r="368" ht="12.75">
      <c r="M368" s="12"/>
    </row>
    <row r="369" ht="12.75">
      <c r="M369" s="12"/>
    </row>
    <row r="370" ht="12.75">
      <c r="M370" s="12"/>
    </row>
    <row r="371" ht="12.75">
      <c r="M371" s="12"/>
    </row>
    <row r="372" ht="12.75">
      <c r="M372" s="12"/>
    </row>
    <row r="373" ht="12.75">
      <c r="M373" s="12"/>
    </row>
    <row r="374" ht="12.75">
      <c r="M374" s="12"/>
    </row>
    <row r="375" ht="12.75">
      <c r="M375" s="12"/>
    </row>
    <row r="376" ht="12.75">
      <c r="M376" s="12"/>
    </row>
    <row r="377" ht="12.75">
      <c r="M377" s="12"/>
    </row>
    <row r="378" ht="12.75">
      <c r="M378" s="12"/>
    </row>
    <row r="379" ht="12.75">
      <c r="M379" s="12"/>
    </row>
    <row r="380" ht="12.75">
      <c r="M380" s="12"/>
    </row>
    <row r="381" ht="12.75">
      <c r="M381" s="12"/>
    </row>
    <row r="382" ht="12.75">
      <c r="M382" s="12"/>
    </row>
    <row r="383" ht="12.75">
      <c r="M383" s="12"/>
    </row>
    <row r="384" ht="12.75">
      <c r="M384" s="12"/>
    </row>
    <row r="385" ht="12.75">
      <c r="M385" s="12"/>
    </row>
    <row r="386" ht="12.75">
      <c r="M386" s="12"/>
    </row>
    <row r="387" ht="12.75">
      <c r="M387" s="12"/>
    </row>
    <row r="388" ht="12.75">
      <c r="M388" s="12"/>
    </row>
    <row r="389" ht="12.75">
      <c r="M389" s="12"/>
    </row>
    <row r="390" ht="12.75">
      <c r="M390" s="12"/>
    </row>
    <row r="391" ht="12.75">
      <c r="M391" s="12"/>
    </row>
    <row r="392" ht="12.75">
      <c r="M392" s="12"/>
    </row>
    <row r="393" ht="12.75">
      <c r="M393" s="12"/>
    </row>
    <row r="394" ht="12.75">
      <c r="M394" s="12"/>
    </row>
    <row r="395" ht="12.75">
      <c r="M395" s="12"/>
    </row>
    <row r="396" ht="12.75">
      <c r="M396" s="12"/>
    </row>
    <row r="397" ht="12.75">
      <c r="M397" s="12"/>
    </row>
    <row r="398" ht="12.75">
      <c r="M398" s="12"/>
    </row>
    <row r="399" ht="12.75">
      <c r="M399" s="12"/>
    </row>
    <row r="400" ht="12.75">
      <c r="M400" s="12"/>
    </row>
    <row r="401" ht="12.75">
      <c r="M401" s="12"/>
    </row>
    <row r="402" ht="12.75">
      <c r="M402" s="12"/>
    </row>
    <row r="403" ht="12.75">
      <c r="M403" s="12"/>
    </row>
    <row r="404" ht="12.75">
      <c r="M404" s="12"/>
    </row>
    <row r="405" ht="12.75">
      <c r="M405" s="12"/>
    </row>
    <row r="406" ht="12.75">
      <c r="M406" s="12"/>
    </row>
    <row r="407" ht="12.75">
      <c r="M407" s="12"/>
    </row>
    <row r="408" ht="12.75">
      <c r="M408" s="12"/>
    </row>
    <row r="409" ht="12.75">
      <c r="M409" s="12"/>
    </row>
    <row r="410" ht="12.75">
      <c r="M410" s="12"/>
    </row>
    <row r="411" ht="12.75">
      <c r="M411" s="12"/>
    </row>
    <row r="412" ht="12.75">
      <c r="M412" s="12"/>
    </row>
    <row r="413" ht="12.75">
      <c r="M413" s="12"/>
    </row>
    <row r="414" ht="12.75">
      <c r="M414" s="12"/>
    </row>
    <row r="415" ht="12.75">
      <c r="M415" s="12"/>
    </row>
    <row r="416" ht="12.75">
      <c r="M416" s="12"/>
    </row>
    <row r="417" ht="12.75">
      <c r="M417" s="12"/>
    </row>
    <row r="418" ht="12.75">
      <c r="M418" s="12"/>
    </row>
    <row r="419" ht="12.75">
      <c r="M419" s="12"/>
    </row>
    <row r="420" ht="12.75">
      <c r="M420" s="12"/>
    </row>
    <row r="421" ht="12.75">
      <c r="M421" s="12"/>
    </row>
    <row r="422" ht="12.75">
      <c r="M422" s="12"/>
    </row>
    <row r="423" ht="12.75">
      <c r="M423" s="12"/>
    </row>
    <row r="424" ht="12.75">
      <c r="M424" s="12"/>
    </row>
    <row r="425" ht="12.75">
      <c r="M425" s="12"/>
    </row>
    <row r="426" ht="12.75">
      <c r="M426" s="12"/>
    </row>
    <row r="427" ht="12.75">
      <c r="M427" s="12"/>
    </row>
    <row r="428" ht="12.75">
      <c r="M428" s="12"/>
    </row>
    <row r="429" ht="12.75">
      <c r="M429" s="12"/>
    </row>
    <row r="430" ht="12.75">
      <c r="M430" s="12"/>
    </row>
    <row r="431" ht="12.75">
      <c r="M431" s="12"/>
    </row>
    <row r="432" ht="12.75">
      <c r="M432" s="12"/>
    </row>
    <row r="433" ht="12.75">
      <c r="M433" s="12"/>
    </row>
    <row r="434" ht="12.75">
      <c r="M434" s="12"/>
    </row>
    <row r="435" ht="12.75">
      <c r="M435" s="12"/>
    </row>
    <row r="436" ht="12.75">
      <c r="M436" s="12"/>
    </row>
    <row r="437" ht="12.75">
      <c r="M437" s="12"/>
    </row>
    <row r="438" ht="12.75">
      <c r="M438" s="12"/>
    </row>
    <row r="439" ht="12.75">
      <c r="M439" s="12"/>
    </row>
    <row r="440" ht="12.75">
      <c r="M440" s="12"/>
    </row>
    <row r="441" ht="12.75">
      <c r="M441" s="12"/>
    </row>
    <row r="442" ht="12.75">
      <c r="M442" s="12"/>
    </row>
    <row r="443" ht="12.75">
      <c r="M443" s="12"/>
    </row>
    <row r="444" ht="12.75">
      <c r="M444" s="12"/>
    </row>
    <row r="445" ht="12.75">
      <c r="M445" s="12"/>
    </row>
    <row r="446" ht="12.75">
      <c r="M446" s="12"/>
    </row>
    <row r="447" ht="12.75">
      <c r="M447" s="12"/>
    </row>
    <row r="448" ht="12.75">
      <c r="M448" s="12"/>
    </row>
    <row r="449" ht="12.75">
      <c r="M449" s="12"/>
    </row>
    <row r="450" ht="12.75">
      <c r="M450" s="12"/>
    </row>
    <row r="451" ht="12.75">
      <c r="M451" s="12"/>
    </row>
    <row r="452" ht="12.75">
      <c r="M452" s="12"/>
    </row>
    <row r="453" ht="12.75">
      <c r="M453" s="12"/>
    </row>
    <row r="454" ht="12.75">
      <c r="M454" s="12"/>
    </row>
    <row r="455" ht="12.75">
      <c r="M455" s="12"/>
    </row>
    <row r="456" ht="12.75">
      <c r="M456" s="12"/>
    </row>
    <row r="457" ht="12.75">
      <c r="M457" s="12"/>
    </row>
    <row r="458" ht="12.75">
      <c r="M458" s="12"/>
    </row>
    <row r="459" ht="12.75">
      <c r="M459" s="12"/>
    </row>
    <row r="460" ht="12.75">
      <c r="M460" s="12"/>
    </row>
    <row r="461" ht="12.75">
      <c r="M461" s="12"/>
    </row>
    <row r="462" ht="12.75">
      <c r="M462" s="12"/>
    </row>
    <row r="463" ht="12.75">
      <c r="M463" s="12"/>
    </row>
    <row r="464" ht="12.75">
      <c r="M464" s="12"/>
    </row>
    <row r="465" ht="12.75">
      <c r="M465" s="12"/>
    </row>
    <row r="466" ht="12.75">
      <c r="M466" s="12"/>
    </row>
    <row r="467" ht="12.75">
      <c r="M467" s="12"/>
    </row>
    <row r="468" ht="12.75">
      <c r="M468" s="12"/>
    </row>
    <row r="469" ht="12.75">
      <c r="M469" s="12"/>
    </row>
    <row r="470" ht="12.75">
      <c r="M470" s="12"/>
    </row>
    <row r="471" ht="12.75">
      <c r="M471" s="12"/>
    </row>
    <row r="472" ht="12.75">
      <c r="M472" s="12"/>
    </row>
    <row r="473" ht="12.75">
      <c r="M473" s="12"/>
    </row>
    <row r="474" ht="12.75">
      <c r="M474" s="12"/>
    </row>
    <row r="475" ht="12.75">
      <c r="M475" s="12"/>
    </row>
    <row r="476" ht="12.75">
      <c r="M476" s="12"/>
    </row>
    <row r="477" ht="12.75">
      <c r="M477" s="12"/>
    </row>
    <row r="478" ht="12.75">
      <c r="M478" s="12"/>
    </row>
    <row r="479" ht="12.75">
      <c r="M479" s="12"/>
    </row>
    <row r="480" ht="12.75">
      <c r="M480" s="12"/>
    </row>
    <row r="481" ht="12.75">
      <c r="M481" s="12"/>
    </row>
    <row r="482" ht="12.75">
      <c r="M482" s="12"/>
    </row>
    <row r="483" ht="12.75">
      <c r="M483" s="12"/>
    </row>
    <row r="484" ht="12.75">
      <c r="M484" s="12"/>
    </row>
    <row r="485" ht="12.75">
      <c r="M485" s="12"/>
    </row>
    <row r="486" ht="12.75">
      <c r="M486" s="12"/>
    </row>
    <row r="487" ht="12.75">
      <c r="M487" s="12"/>
    </row>
    <row r="488" ht="12.75">
      <c r="M488" s="12"/>
    </row>
    <row r="489" ht="12.75">
      <c r="M489" s="12"/>
    </row>
    <row r="490" ht="12.75">
      <c r="M490" s="12"/>
    </row>
    <row r="491" ht="12.75">
      <c r="M491" s="12"/>
    </row>
    <row r="492" ht="12.75">
      <c r="M492" s="12"/>
    </row>
    <row r="493" ht="12.75">
      <c r="M493" s="12"/>
    </row>
    <row r="494" ht="12.75">
      <c r="M494" s="12"/>
    </row>
    <row r="495" ht="12.75">
      <c r="M495" s="12"/>
    </row>
    <row r="496" ht="12.75">
      <c r="M496" s="12"/>
    </row>
    <row r="497" ht="12.75">
      <c r="M497" s="12"/>
    </row>
    <row r="498" ht="12.75">
      <c r="M498" s="12"/>
    </row>
    <row r="499" ht="12.75">
      <c r="M499" s="12"/>
    </row>
    <row r="500" ht="12.75">
      <c r="M500" s="12"/>
    </row>
    <row r="501" ht="12.75">
      <c r="M501" s="12"/>
    </row>
    <row r="502" ht="12.75">
      <c r="M502" s="12"/>
    </row>
    <row r="503" ht="12.75">
      <c r="M503" s="12"/>
    </row>
    <row r="504" ht="12.75">
      <c r="M504" s="12"/>
    </row>
    <row r="505" ht="12.75">
      <c r="M505" s="12"/>
    </row>
    <row r="506" ht="12.75">
      <c r="M506" s="12"/>
    </row>
    <row r="507" ht="12.75">
      <c r="M507" s="12"/>
    </row>
    <row r="508" ht="12.75">
      <c r="M508" s="12"/>
    </row>
    <row r="509" ht="12.75">
      <c r="M509" s="12"/>
    </row>
    <row r="510" ht="12.75">
      <c r="M510" s="12"/>
    </row>
    <row r="511" ht="12.75">
      <c r="M511" s="12"/>
    </row>
    <row r="512" ht="12.75">
      <c r="M512" s="12"/>
    </row>
    <row r="513" ht="12.75">
      <c r="M513" s="12"/>
    </row>
    <row r="514" ht="12.75">
      <c r="M514" s="12"/>
    </row>
    <row r="515" ht="12.75">
      <c r="M515" s="12"/>
    </row>
    <row r="516" ht="12.75">
      <c r="M516" s="12"/>
    </row>
    <row r="517" ht="12.75">
      <c r="M517" s="12"/>
    </row>
    <row r="518" ht="12.75">
      <c r="M518" s="12"/>
    </row>
    <row r="519" ht="12.75">
      <c r="M519" s="12"/>
    </row>
    <row r="520" ht="12.75">
      <c r="M520" s="12"/>
    </row>
    <row r="521" ht="12.75">
      <c r="M521" s="12"/>
    </row>
    <row r="522" ht="12.75">
      <c r="M522" s="12"/>
    </row>
    <row r="523" ht="12.75">
      <c r="M523" s="12"/>
    </row>
    <row r="524" ht="12.75">
      <c r="M524" s="12"/>
    </row>
    <row r="525" ht="12.75">
      <c r="M525" s="12"/>
    </row>
    <row r="526" ht="12.75">
      <c r="M526" s="12"/>
    </row>
    <row r="527" ht="12.75">
      <c r="M527" s="12"/>
    </row>
    <row r="528" ht="12.75">
      <c r="M528" s="12"/>
    </row>
    <row r="529" ht="12.75">
      <c r="M529" s="12"/>
    </row>
    <row r="530" ht="12.75">
      <c r="M530" s="12"/>
    </row>
    <row r="531" ht="12.75">
      <c r="M531" s="12"/>
    </row>
    <row r="532" ht="12.75">
      <c r="M532" s="12"/>
    </row>
    <row r="533" ht="12.75">
      <c r="M533" s="12"/>
    </row>
    <row r="534" ht="12.75">
      <c r="M534" s="12"/>
    </row>
    <row r="535" ht="12.75">
      <c r="M535" s="12"/>
    </row>
    <row r="536" ht="12.75">
      <c r="M536" s="12"/>
    </row>
    <row r="537" ht="12.75">
      <c r="M537" s="12"/>
    </row>
    <row r="538" ht="12.75">
      <c r="M538" s="12"/>
    </row>
    <row r="539" ht="12.75">
      <c r="M539" s="12"/>
    </row>
    <row r="540" ht="12.75">
      <c r="M540" s="12"/>
    </row>
    <row r="541" ht="12.75">
      <c r="M541" s="12"/>
    </row>
    <row r="542" ht="12.75">
      <c r="M542" s="12"/>
    </row>
    <row r="543" ht="12.75">
      <c r="M543" s="12"/>
    </row>
    <row r="544" ht="12.75">
      <c r="M544" s="12"/>
    </row>
    <row r="545" ht="12.75">
      <c r="M545" s="12"/>
    </row>
    <row r="546" ht="12.75">
      <c r="M546" s="12"/>
    </row>
    <row r="547" ht="12.75">
      <c r="M547" s="12"/>
    </row>
    <row r="548" ht="12.75">
      <c r="M548" s="12"/>
    </row>
    <row r="549" ht="12.75">
      <c r="M549" s="12"/>
    </row>
    <row r="550" ht="12.75">
      <c r="M550" s="12"/>
    </row>
    <row r="551" ht="12.75">
      <c r="M551" s="12"/>
    </row>
    <row r="552" ht="12.75">
      <c r="M552" s="12"/>
    </row>
    <row r="553" ht="12.75">
      <c r="M553" s="12"/>
    </row>
    <row r="554" ht="12.75">
      <c r="M554" s="12"/>
    </row>
    <row r="555" ht="12.75">
      <c r="M555" s="12"/>
    </row>
    <row r="556" ht="12.75">
      <c r="M556" s="12"/>
    </row>
    <row r="557" ht="12.75">
      <c r="M557" s="12"/>
    </row>
    <row r="558" ht="12.75">
      <c r="M558" s="12"/>
    </row>
    <row r="559" ht="12.75">
      <c r="M559" s="12"/>
    </row>
    <row r="560" ht="12.75">
      <c r="M560" s="12"/>
    </row>
    <row r="561" ht="12.75">
      <c r="M561" s="12"/>
    </row>
    <row r="562" ht="12.75">
      <c r="M562" s="12"/>
    </row>
    <row r="563" ht="12.75">
      <c r="M563" s="12"/>
    </row>
    <row r="564" ht="12.75">
      <c r="M564" s="12"/>
    </row>
    <row r="565" ht="12.75">
      <c r="M565" s="12"/>
    </row>
    <row r="566" ht="12.75">
      <c r="M566" s="12"/>
    </row>
    <row r="567" ht="12.75">
      <c r="M567" s="12"/>
    </row>
    <row r="568" ht="12.75">
      <c r="M568" s="12"/>
    </row>
    <row r="569" ht="12.75">
      <c r="M569" s="12"/>
    </row>
    <row r="570" ht="12.75">
      <c r="M570" s="12"/>
    </row>
    <row r="571" ht="12.75">
      <c r="M571" s="12"/>
    </row>
    <row r="572" ht="12.75">
      <c r="M572" s="12"/>
    </row>
    <row r="573" ht="12.75">
      <c r="M573" s="12"/>
    </row>
    <row r="574" ht="12.75">
      <c r="M574" s="12"/>
    </row>
    <row r="575" ht="12.75">
      <c r="M575" s="12"/>
    </row>
    <row r="576" ht="12.75">
      <c r="M576" s="12"/>
    </row>
    <row r="577" ht="12.75">
      <c r="M577" s="12"/>
    </row>
    <row r="578" ht="12.75">
      <c r="M578" s="12"/>
    </row>
    <row r="579" ht="12.75">
      <c r="M579" s="12"/>
    </row>
    <row r="580" ht="12.75">
      <c r="M580" s="12"/>
    </row>
    <row r="581" ht="12.75">
      <c r="M581" s="12"/>
    </row>
    <row r="582" ht="12.75">
      <c r="M582" s="12"/>
    </row>
    <row r="583" ht="12.75">
      <c r="M583" s="12"/>
    </row>
    <row r="584" ht="12.75">
      <c r="M584" s="12"/>
    </row>
    <row r="585" ht="12.75">
      <c r="M585" s="12"/>
    </row>
    <row r="586" ht="12.75">
      <c r="M586" s="12"/>
    </row>
    <row r="587" ht="12.75">
      <c r="M587" s="12"/>
    </row>
    <row r="588" ht="12.75">
      <c r="M588" s="12"/>
    </row>
    <row r="589" ht="12.75">
      <c r="M589" s="12"/>
    </row>
    <row r="590" ht="12.75">
      <c r="M590" s="12"/>
    </row>
    <row r="591" ht="12.75">
      <c r="M591" s="12"/>
    </row>
    <row r="592" ht="12.75">
      <c r="M592" s="12"/>
    </row>
    <row r="593" ht="12.75">
      <c r="M593" s="12"/>
    </row>
    <row r="594" ht="12.75">
      <c r="M594" s="12"/>
    </row>
    <row r="595" ht="12.75">
      <c r="M595" s="12"/>
    </row>
    <row r="596" ht="12.75">
      <c r="M596" s="12"/>
    </row>
    <row r="597" ht="12.75">
      <c r="M597" s="12"/>
    </row>
    <row r="598" ht="12.75">
      <c r="M598" s="12"/>
    </row>
    <row r="599" ht="12.75">
      <c r="M599" s="12"/>
    </row>
    <row r="600" ht="12.75">
      <c r="M600" s="12"/>
    </row>
    <row r="601" ht="12.75">
      <c r="M601" s="12"/>
    </row>
    <row r="602" ht="12.75">
      <c r="M602" s="12"/>
    </row>
    <row r="603" ht="12.75">
      <c r="M603" s="12"/>
    </row>
    <row r="604" ht="12.75">
      <c r="M604" s="12"/>
    </row>
    <row r="605" ht="12.75">
      <c r="M605" s="12"/>
    </row>
    <row r="606" ht="12.75">
      <c r="M606" s="12"/>
    </row>
    <row r="607" ht="12.75">
      <c r="M607" s="12"/>
    </row>
    <row r="608" ht="12.75">
      <c r="M608" s="12"/>
    </row>
    <row r="609" ht="12.75">
      <c r="M609" s="12"/>
    </row>
    <row r="610" ht="12.75">
      <c r="M610" s="12"/>
    </row>
    <row r="611" ht="12.75">
      <c r="M611" s="12"/>
    </row>
    <row r="612" ht="12.75">
      <c r="M612" s="12"/>
    </row>
    <row r="613" ht="12.75">
      <c r="M613" s="12"/>
    </row>
    <row r="614" ht="12.75">
      <c r="M614" s="12"/>
    </row>
    <row r="615" ht="12.75">
      <c r="M615" s="12"/>
    </row>
    <row r="616" ht="12.75">
      <c r="M616" s="12"/>
    </row>
    <row r="617" ht="12.75">
      <c r="M617" s="12"/>
    </row>
    <row r="618" ht="12.75">
      <c r="M618" s="12"/>
    </row>
    <row r="619" ht="12.75">
      <c r="M619" s="12"/>
    </row>
    <row r="620" ht="12.75">
      <c r="M620" s="12"/>
    </row>
    <row r="621" ht="12.75">
      <c r="M621" s="12"/>
    </row>
    <row r="622" ht="12.75">
      <c r="M622" s="12"/>
    </row>
    <row r="623" ht="12.75">
      <c r="M623" s="12"/>
    </row>
    <row r="624" ht="12.75">
      <c r="M624" s="12"/>
    </row>
    <row r="625" ht="12.75">
      <c r="M625" s="12"/>
    </row>
    <row r="626" ht="12.75">
      <c r="M626" s="12"/>
    </row>
    <row r="627" ht="12.75">
      <c r="M627" s="12"/>
    </row>
    <row r="628" ht="12.75">
      <c r="M628" s="12"/>
    </row>
    <row r="629" ht="12.75">
      <c r="M629" s="12"/>
    </row>
    <row r="630" ht="12.75">
      <c r="M630" s="12"/>
    </row>
    <row r="631" ht="12.75">
      <c r="M631" s="12"/>
    </row>
    <row r="632" ht="12.75">
      <c r="M632" s="12"/>
    </row>
    <row r="633" ht="12.75">
      <c r="M633" s="12"/>
    </row>
    <row r="634" ht="12.75">
      <c r="M634" s="12"/>
    </row>
    <row r="635" ht="12.75">
      <c r="M635" s="12"/>
    </row>
    <row r="636" ht="12.75">
      <c r="M636" s="12"/>
    </row>
    <row r="637" ht="12.75">
      <c r="M637" s="12"/>
    </row>
    <row r="638" ht="12.75">
      <c r="M638" s="12"/>
    </row>
    <row r="639" ht="12.75">
      <c r="M639" s="12"/>
    </row>
    <row r="640" ht="12.75">
      <c r="M640" s="12"/>
    </row>
    <row r="641" ht="12.75">
      <c r="M641" s="12"/>
    </row>
    <row r="642" ht="12.75">
      <c r="M642" s="12"/>
    </row>
    <row r="643" ht="12.75">
      <c r="M643" s="12"/>
    </row>
    <row r="644" ht="12.75">
      <c r="M644" s="12"/>
    </row>
    <row r="645" ht="12.75">
      <c r="M645" s="12"/>
    </row>
    <row r="646" ht="12.75">
      <c r="M646" s="12"/>
    </row>
    <row r="647" ht="12.75">
      <c r="M647" s="12"/>
    </row>
    <row r="648" ht="12.75">
      <c r="M648" s="12"/>
    </row>
    <row r="649" ht="12.75">
      <c r="M649" s="12"/>
    </row>
    <row r="650" ht="12.75">
      <c r="M650" s="12"/>
    </row>
    <row r="651" ht="12.75">
      <c r="M651" s="12"/>
    </row>
    <row r="652" ht="12.75">
      <c r="M652" s="12"/>
    </row>
    <row r="653" ht="12.75">
      <c r="M653" s="12"/>
    </row>
    <row r="654" ht="12.75">
      <c r="M654" s="12"/>
    </row>
    <row r="655" ht="12.75">
      <c r="M655" s="12"/>
    </row>
    <row r="656" ht="12.75">
      <c r="M656" s="12"/>
    </row>
    <row r="657" ht="12.75">
      <c r="M657" s="12"/>
    </row>
    <row r="658" ht="12.75">
      <c r="M658" s="12"/>
    </row>
    <row r="659" ht="12.75">
      <c r="M659" s="12"/>
    </row>
    <row r="660" ht="12.75">
      <c r="M660" s="12"/>
    </row>
    <row r="661" ht="12.75">
      <c r="M661" s="12"/>
    </row>
    <row r="662" ht="12.75">
      <c r="M662" s="12"/>
    </row>
    <row r="663" ht="12.75">
      <c r="M663" s="12"/>
    </row>
    <row r="664" ht="12.75">
      <c r="M664" s="12"/>
    </row>
    <row r="665" ht="12.75">
      <c r="M665" s="12"/>
    </row>
    <row r="666" ht="12.75">
      <c r="M666" s="12"/>
    </row>
    <row r="667" ht="12.75">
      <c r="M667" s="12"/>
    </row>
    <row r="668" ht="12.75">
      <c r="M668" s="12"/>
    </row>
    <row r="669" ht="12.75">
      <c r="M669" s="12"/>
    </row>
    <row r="670" ht="12.75">
      <c r="M670" s="12"/>
    </row>
    <row r="671" ht="12.75">
      <c r="M671" s="12"/>
    </row>
    <row r="672" ht="12.75">
      <c r="M672" s="12"/>
    </row>
    <row r="673" ht="12.75">
      <c r="M673" s="12"/>
    </row>
    <row r="674" ht="12.75">
      <c r="M674" s="12"/>
    </row>
    <row r="675" ht="12.75">
      <c r="M675" s="12"/>
    </row>
    <row r="676" ht="12.75">
      <c r="M676" s="12"/>
    </row>
    <row r="677" ht="12.75">
      <c r="M677" s="12"/>
    </row>
    <row r="678" ht="12.75">
      <c r="M678" s="12"/>
    </row>
    <row r="679" ht="12.75">
      <c r="M679" s="12"/>
    </row>
    <row r="680" ht="12.75">
      <c r="M680" s="12"/>
    </row>
    <row r="681" ht="12.75">
      <c r="M681" s="12"/>
    </row>
    <row r="682" ht="12.75">
      <c r="M682" s="12"/>
    </row>
    <row r="683" ht="12.75">
      <c r="M683" s="12"/>
    </row>
    <row r="684" ht="12.75">
      <c r="M684" s="12"/>
    </row>
    <row r="685" ht="12.75">
      <c r="M685" s="12"/>
    </row>
    <row r="686" ht="12.75">
      <c r="M686" s="12"/>
    </row>
    <row r="687" ht="12.75">
      <c r="M687" s="12"/>
    </row>
    <row r="688" ht="12.75">
      <c r="M688" s="12"/>
    </row>
    <row r="689" ht="12.75">
      <c r="M689" s="12"/>
    </row>
    <row r="690" ht="12.75">
      <c r="M690" s="12"/>
    </row>
    <row r="691" ht="12.75">
      <c r="M691" s="12"/>
    </row>
    <row r="692" ht="12.75">
      <c r="M692" s="12"/>
    </row>
    <row r="693" ht="12.75">
      <c r="M693" s="12"/>
    </row>
    <row r="694" ht="12.75">
      <c r="M694" s="12"/>
    </row>
    <row r="695" ht="12.75">
      <c r="M695" s="12"/>
    </row>
    <row r="696" ht="12.75">
      <c r="M696" s="12"/>
    </row>
    <row r="697" ht="12.75">
      <c r="M697" s="12"/>
    </row>
    <row r="698" ht="12.75">
      <c r="M698" s="12"/>
    </row>
    <row r="699" ht="12.75">
      <c r="M699" s="12"/>
    </row>
    <row r="700" ht="12.75">
      <c r="M700" s="12"/>
    </row>
    <row r="701" ht="12.75">
      <c r="M701" s="12"/>
    </row>
    <row r="702" ht="12.75">
      <c r="M702" s="12"/>
    </row>
    <row r="703" ht="12.75">
      <c r="M703" s="12"/>
    </row>
    <row r="704" ht="12.75">
      <c r="M704" s="12"/>
    </row>
    <row r="705" ht="12.75">
      <c r="M705" s="12"/>
    </row>
    <row r="706" ht="12.75">
      <c r="M706" s="12"/>
    </row>
    <row r="707" ht="12.75">
      <c r="M707" s="12"/>
    </row>
    <row r="708" ht="12.75">
      <c r="M708" s="12"/>
    </row>
    <row r="709" ht="12.75">
      <c r="M709" s="12"/>
    </row>
    <row r="710" ht="12.75">
      <c r="M710" s="12"/>
    </row>
    <row r="711" ht="12.75">
      <c r="M711" s="12"/>
    </row>
    <row r="712" ht="12.75">
      <c r="M712" s="12"/>
    </row>
    <row r="713" ht="12.75">
      <c r="M713" s="12"/>
    </row>
    <row r="714" ht="12.75">
      <c r="M714" s="12"/>
    </row>
    <row r="715" ht="12.75">
      <c r="M715" s="12"/>
    </row>
    <row r="716" ht="12.75">
      <c r="M716" s="12"/>
    </row>
    <row r="717" ht="12.75">
      <c r="M717" s="12"/>
    </row>
    <row r="718" ht="12.75">
      <c r="M718" s="12"/>
    </row>
    <row r="719" ht="12.75">
      <c r="M719" s="12"/>
    </row>
    <row r="720" ht="12.75">
      <c r="M720" s="12"/>
    </row>
    <row r="721" ht="12.75">
      <c r="M721" s="12"/>
    </row>
    <row r="722" ht="12.75">
      <c r="M722" s="12"/>
    </row>
    <row r="723" ht="12.75">
      <c r="M723" s="12"/>
    </row>
    <row r="724" ht="12.75">
      <c r="M724" s="12"/>
    </row>
    <row r="725" ht="12.75">
      <c r="M725" s="12"/>
    </row>
    <row r="726" ht="12.75">
      <c r="M726" s="12"/>
    </row>
    <row r="727" ht="12.75">
      <c r="M727" s="12"/>
    </row>
    <row r="728" ht="12.75">
      <c r="M728" s="12"/>
    </row>
    <row r="729" ht="12.75">
      <c r="M729" s="12"/>
    </row>
    <row r="730" ht="12.75">
      <c r="M730" s="12"/>
    </row>
    <row r="731" ht="12.75">
      <c r="M731" s="12"/>
    </row>
    <row r="732" ht="12.75">
      <c r="M732" s="12"/>
    </row>
    <row r="733" ht="12.75">
      <c r="M733" s="12"/>
    </row>
    <row r="734" ht="12.75">
      <c r="M734" s="12"/>
    </row>
    <row r="735" ht="12.75">
      <c r="M735" s="12"/>
    </row>
    <row r="736" ht="12.75">
      <c r="M736" s="12"/>
    </row>
    <row r="737" ht="12.75">
      <c r="M737" s="12"/>
    </row>
    <row r="738" ht="12.75">
      <c r="M738" s="12"/>
    </row>
    <row r="739" ht="12.75">
      <c r="M739" s="12"/>
    </row>
    <row r="740" ht="12.75">
      <c r="M740" s="12"/>
    </row>
    <row r="741" ht="12.75">
      <c r="M741" s="12"/>
    </row>
    <row r="742" ht="12.75">
      <c r="M742" s="12"/>
    </row>
    <row r="743" ht="12.75">
      <c r="M743" s="12"/>
    </row>
    <row r="744" ht="12.75">
      <c r="M744" s="12"/>
    </row>
    <row r="745" ht="12.75">
      <c r="M745" s="12"/>
    </row>
    <row r="746" ht="12.75">
      <c r="M746" s="12"/>
    </row>
    <row r="747" ht="12.75">
      <c r="M747" s="12"/>
    </row>
    <row r="748" ht="12.75">
      <c r="M748" s="12"/>
    </row>
    <row r="749" ht="12.75">
      <c r="M749" s="12"/>
    </row>
    <row r="750" ht="12.75">
      <c r="M750" s="12"/>
    </row>
    <row r="751" ht="12.75">
      <c r="M751" s="12"/>
    </row>
    <row r="752" ht="12.75">
      <c r="M752" s="12"/>
    </row>
    <row r="753" ht="12.75">
      <c r="M753" s="12"/>
    </row>
    <row r="754" ht="12.75">
      <c r="M754" s="12"/>
    </row>
    <row r="755" ht="12.75">
      <c r="M755" s="12"/>
    </row>
    <row r="756" ht="12.75">
      <c r="M756" s="12"/>
    </row>
    <row r="757" ht="12.75">
      <c r="M757" s="12"/>
    </row>
    <row r="758" ht="12.75">
      <c r="M758" s="12"/>
    </row>
    <row r="759" ht="12.75">
      <c r="M759" s="12"/>
    </row>
    <row r="760" ht="12.75">
      <c r="M760" s="12"/>
    </row>
    <row r="761" ht="12.75">
      <c r="M761" s="12"/>
    </row>
    <row r="762" ht="12.75">
      <c r="M762" s="12"/>
    </row>
    <row r="763" ht="12.75">
      <c r="M763" s="12"/>
    </row>
    <row r="764" ht="12.75">
      <c r="M764" s="12"/>
    </row>
    <row r="765" ht="12.75">
      <c r="M765" s="12"/>
    </row>
    <row r="766" ht="12.75">
      <c r="M766" s="12"/>
    </row>
    <row r="767" ht="12.75">
      <c r="M767" s="12"/>
    </row>
    <row r="768" ht="12.75">
      <c r="M768" s="12"/>
    </row>
    <row r="769" ht="12.75">
      <c r="M769" s="12"/>
    </row>
    <row r="770" ht="12.75">
      <c r="M770" s="12"/>
    </row>
    <row r="771" ht="12.75">
      <c r="M771" s="12"/>
    </row>
    <row r="772" ht="12.75">
      <c r="M772" s="12"/>
    </row>
    <row r="773" ht="12.75">
      <c r="M773" s="12"/>
    </row>
    <row r="774" ht="12.75">
      <c r="M774" s="12"/>
    </row>
    <row r="775" ht="12.75">
      <c r="M775" s="12"/>
    </row>
    <row r="776" ht="12.75">
      <c r="M776" s="12"/>
    </row>
    <row r="777" ht="12.75">
      <c r="M777" s="12"/>
    </row>
    <row r="778" ht="12.75">
      <c r="M778" s="12"/>
    </row>
    <row r="779" ht="12.75">
      <c r="M779" s="12"/>
    </row>
    <row r="780" ht="12.75">
      <c r="M780" s="12"/>
    </row>
    <row r="781" ht="12.75">
      <c r="M781" s="12"/>
    </row>
    <row r="782" ht="12.75">
      <c r="M782" s="12"/>
    </row>
    <row r="783" ht="12.75">
      <c r="M783" s="12"/>
    </row>
    <row r="784" ht="12.75">
      <c r="M784" s="12"/>
    </row>
    <row r="785" ht="12.75">
      <c r="M785" s="12"/>
    </row>
    <row r="786" ht="12.75">
      <c r="M786" s="12"/>
    </row>
    <row r="787" ht="12.75">
      <c r="M787" s="12"/>
    </row>
    <row r="788" ht="12.75">
      <c r="M788" s="12"/>
    </row>
    <row r="789" ht="12.75">
      <c r="M789" s="12"/>
    </row>
    <row r="790" ht="12.75">
      <c r="M790" s="12"/>
    </row>
    <row r="791" ht="12.75">
      <c r="M791" s="12"/>
    </row>
    <row r="792" ht="12.75">
      <c r="M792" s="12"/>
    </row>
    <row r="793" ht="12.75">
      <c r="M793" s="12"/>
    </row>
    <row r="794" ht="12.75">
      <c r="M794" s="12"/>
    </row>
    <row r="795" ht="12.75">
      <c r="M795" s="12"/>
    </row>
    <row r="796" ht="12.75">
      <c r="M796" s="12"/>
    </row>
    <row r="797" ht="12.75">
      <c r="M797" s="12"/>
    </row>
    <row r="798" ht="12.75">
      <c r="M798" s="12"/>
    </row>
    <row r="799" ht="12.75">
      <c r="M799" s="12"/>
    </row>
    <row r="800" ht="12.75">
      <c r="M800" s="12"/>
    </row>
    <row r="801" ht="12.75">
      <c r="M801" s="12"/>
    </row>
    <row r="802" ht="12.75">
      <c r="M802" s="12"/>
    </row>
    <row r="803" ht="12.75">
      <c r="M803" s="12"/>
    </row>
    <row r="804" ht="12.75">
      <c r="M804" s="12"/>
    </row>
    <row r="805" ht="12.75">
      <c r="M805" s="12"/>
    </row>
    <row r="806" ht="12.75">
      <c r="M806" s="12"/>
    </row>
    <row r="807" ht="12.75">
      <c r="M807" s="12"/>
    </row>
    <row r="808" ht="12.75">
      <c r="M808" s="12"/>
    </row>
    <row r="809" ht="12.75">
      <c r="M809" s="12"/>
    </row>
    <row r="810" ht="12.75">
      <c r="M810" s="12"/>
    </row>
    <row r="811" ht="12.75">
      <c r="M811" s="12"/>
    </row>
    <row r="812" ht="12.75">
      <c r="M812" s="12"/>
    </row>
    <row r="813" ht="12.75">
      <c r="M813" s="12"/>
    </row>
    <row r="814" ht="12.75">
      <c r="M814" s="12"/>
    </row>
    <row r="815" ht="12.75">
      <c r="M815" s="12"/>
    </row>
    <row r="816" ht="12.75">
      <c r="M816" s="12"/>
    </row>
    <row r="817" ht="12.75">
      <c r="M817" s="12"/>
    </row>
    <row r="818" ht="12.75">
      <c r="M818" s="12"/>
    </row>
    <row r="819" ht="12.75">
      <c r="M819" s="12"/>
    </row>
    <row r="820" ht="12.75">
      <c r="M820" s="12"/>
    </row>
    <row r="821" ht="12.75">
      <c r="M821" s="12"/>
    </row>
    <row r="822" ht="12.75">
      <c r="M822" s="12"/>
    </row>
    <row r="823" ht="12.75">
      <c r="M823" s="12"/>
    </row>
    <row r="824" ht="12.75">
      <c r="M824" s="12"/>
    </row>
    <row r="825" ht="12.75">
      <c r="M825" s="12"/>
    </row>
    <row r="826" ht="12.75">
      <c r="M826" s="12"/>
    </row>
    <row r="827" ht="12.75">
      <c r="M827" s="12"/>
    </row>
    <row r="828" ht="12.75">
      <c r="M828" s="12"/>
    </row>
    <row r="829" ht="12.75">
      <c r="M829" s="12"/>
    </row>
    <row r="830" ht="12.75">
      <c r="M830" s="12"/>
    </row>
    <row r="831" ht="12.75">
      <c r="M831" s="12"/>
    </row>
    <row r="832" ht="12.75">
      <c r="M832" s="12"/>
    </row>
    <row r="833" ht="12.75">
      <c r="M833" s="12"/>
    </row>
    <row r="834" ht="12.75">
      <c r="M834" s="12"/>
    </row>
    <row r="835" ht="12.75">
      <c r="M835" s="12"/>
    </row>
    <row r="836" ht="12.75">
      <c r="M836" s="12"/>
    </row>
    <row r="837" ht="12.75">
      <c r="M837" s="12"/>
    </row>
    <row r="838" ht="12.75">
      <c r="M838" s="12"/>
    </row>
    <row r="839" ht="12.75">
      <c r="M839" s="12"/>
    </row>
    <row r="840" ht="12.75">
      <c r="M840" s="12"/>
    </row>
    <row r="841" ht="12.75">
      <c r="M841" s="12"/>
    </row>
    <row r="842" ht="12.75">
      <c r="M842" s="12"/>
    </row>
    <row r="843" ht="12.75">
      <c r="M843" s="12"/>
    </row>
    <row r="844" ht="12.75">
      <c r="M844" s="12"/>
    </row>
    <row r="845" ht="12.75">
      <c r="M845" s="12"/>
    </row>
    <row r="846" ht="12.75">
      <c r="M846" s="12"/>
    </row>
    <row r="847" ht="12.75">
      <c r="M847" s="12"/>
    </row>
    <row r="848" ht="12.75">
      <c r="M848" s="12"/>
    </row>
    <row r="849" ht="12.75">
      <c r="M849" s="12"/>
    </row>
    <row r="850" ht="12.75">
      <c r="M850" s="12"/>
    </row>
    <row r="851" ht="12.75">
      <c r="M851" s="12"/>
    </row>
    <row r="852" ht="12.75">
      <c r="M852" s="12"/>
    </row>
    <row r="853" ht="12.75">
      <c r="M853" s="12"/>
    </row>
    <row r="854" ht="12.75">
      <c r="M854" s="12"/>
    </row>
    <row r="855" ht="12.75">
      <c r="M855" s="12"/>
    </row>
    <row r="856" ht="12.75">
      <c r="M856" s="12"/>
    </row>
    <row r="857" ht="12.75">
      <c r="M857" s="12"/>
    </row>
    <row r="858" ht="12.75">
      <c r="M858" s="12"/>
    </row>
    <row r="859" ht="12.75">
      <c r="M859" s="12"/>
    </row>
    <row r="860" ht="12.75">
      <c r="M860" s="12"/>
    </row>
    <row r="861" ht="12.75">
      <c r="M861" s="12"/>
    </row>
    <row r="862" ht="12.75">
      <c r="M862" s="12"/>
    </row>
    <row r="863" ht="12.75">
      <c r="M863" s="12"/>
    </row>
    <row r="864" ht="12.75">
      <c r="M864" s="12"/>
    </row>
    <row r="865" ht="12.75">
      <c r="M865" s="12"/>
    </row>
    <row r="866" ht="12.75">
      <c r="M866" s="12"/>
    </row>
    <row r="867" ht="12.75">
      <c r="M867" s="12"/>
    </row>
    <row r="868" ht="12.75">
      <c r="M868" s="12"/>
    </row>
    <row r="869" ht="12.75">
      <c r="M869" s="12"/>
    </row>
    <row r="870" ht="12.75">
      <c r="M870" s="12"/>
    </row>
    <row r="871" ht="12.75">
      <c r="M871" s="12"/>
    </row>
    <row r="872" ht="12.75">
      <c r="M872" s="12"/>
    </row>
    <row r="873" ht="12.75">
      <c r="M873" s="12"/>
    </row>
    <row r="874" ht="12.75">
      <c r="M874" s="12"/>
    </row>
    <row r="875" ht="12.75">
      <c r="M875" s="12"/>
    </row>
    <row r="876" ht="12.75">
      <c r="M876" s="12"/>
    </row>
    <row r="877" ht="12.75">
      <c r="M877" s="12"/>
    </row>
    <row r="878" ht="12.75">
      <c r="M878" s="12"/>
    </row>
    <row r="879" ht="12.75">
      <c r="M879" s="12"/>
    </row>
    <row r="880" ht="12.75">
      <c r="M880" s="12"/>
    </row>
    <row r="881" ht="12.75">
      <c r="M881" s="12"/>
    </row>
    <row r="882" ht="12.75">
      <c r="M882" s="12"/>
    </row>
    <row r="883" ht="12.75">
      <c r="M883" s="12"/>
    </row>
    <row r="884" ht="12.75">
      <c r="M884" s="12"/>
    </row>
    <row r="885" ht="12.75">
      <c r="M885" s="12"/>
    </row>
    <row r="886" ht="12.75">
      <c r="M886" s="12"/>
    </row>
    <row r="887" ht="12.75">
      <c r="M887" s="12"/>
    </row>
    <row r="888" ht="12.75">
      <c r="M888" s="12"/>
    </row>
    <row r="889" ht="12.75">
      <c r="M889" s="12"/>
    </row>
    <row r="890" ht="12.75">
      <c r="M890" s="12"/>
    </row>
    <row r="891" ht="12.75">
      <c r="M891" s="12"/>
    </row>
    <row r="892" ht="12.75">
      <c r="M892" s="12"/>
    </row>
    <row r="893" ht="12.75">
      <c r="M893" s="12"/>
    </row>
    <row r="894" ht="12.75">
      <c r="M894" s="12"/>
    </row>
    <row r="895" ht="12.75">
      <c r="M895" s="12"/>
    </row>
    <row r="896" ht="12.75">
      <c r="M896" s="12"/>
    </row>
    <row r="897" ht="12.75">
      <c r="M897" s="12"/>
    </row>
    <row r="898" ht="12.75">
      <c r="M898" s="12"/>
    </row>
    <row r="899" ht="12.75">
      <c r="M899" s="12"/>
    </row>
    <row r="900" ht="12.75">
      <c r="M900" s="12"/>
    </row>
    <row r="901" ht="12.75">
      <c r="M901" s="12"/>
    </row>
    <row r="902" ht="12.75">
      <c r="M902" s="12"/>
    </row>
    <row r="903" ht="12.75">
      <c r="M903" s="12"/>
    </row>
    <row r="904" ht="12.75">
      <c r="M904" s="12"/>
    </row>
    <row r="905" ht="12.75">
      <c r="M905" s="12"/>
    </row>
    <row r="906" ht="12.75">
      <c r="M906" s="12"/>
    </row>
    <row r="907" ht="12.75">
      <c r="M907" s="12"/>
    </row>
    <row r="908" ht="12.75">
      <c r="M908" s="12"/>
    </row>
    <row r="909" ht="12.75">
      <c r="M909" s="12"/>
    </row>
    <row r="910" ht="12.75">
      <c r="M910" s="12"/>
    </row>
    <row r="911" ht="12.75">
      <c r="M911" s="12"/>
    </row>
    <row r="912" ht="12.75">
      <c r="M912" s="12"/>
    </row>
    <row r="913" ht="12.75">
      <c r="M913" s="12"/>
    </row>
    <row r="914" ht="12.75">
      <c r="M914" s="12"/>
    </row>
    <row r="915" ht="12.75">
      <c r="M915" s="12"/>
    </row>
    <row r="916" ht="12.75">
      <c r="M916" s="12"/>
    </row>
    <row r="917" ht="12.75">
      <c r="M917" s="12"/>
    </row>
    <row r="918" ht="12.75">
      <c r="M918" s="12"/>
    </row>
    <row r="919" ht="12.75">
      <c r="M919" s="12"/>
    </row>
    <row r="920" ht="12.75">
      <c r="M920" s="12"/>
    </row>
    <row r="921" ht="12.75">
      <c r="M921" s="12"/>
    </row>
    <row r="922" ht="12.75">
      <c r="M922" s="12"/>
    </row>
    <row r="923" ht="12.75">
      <c r="M923" s="12"/>
    </row>
    <row r="924" ht="12.75">
      <c r="M924" s="12"/>
    </row>
    <row r="925" ht="12.75">
      <c r="M925" s="12"/>
    </row>
    <row r="926" ht="12.75">
      <c r="M926" s="12"/>
    </row>
    <row r="927" ht="12.75">
      <c r="M927" s="12"/>
    </row>
    <row r="928" ht="12.75">
      <c r="M928" s="12"/>
    </row>
    <row r="929" ht="12.75">
      <c r="M929" s="12"/>
    </row>
    <row r="930" ht="12.75">
      <c r="M930" s="12"/>
    </row>
    <row r="931" ht="12.75">
      <c r="M931" s="12"/>
    </row>
    <row r="932" ht="12.75">
      <c r="M932" s="12"/>
    </row>
    <row r="933" ht="12.75">
      <c r="M933" s="12"/>
    </row>
    <row r="934" ht="12.75">
      <c r="M934" s="12"/>
    </row>
    <row r="935" ht="12.75">
      <c r="M935" s="12"/>
    </row>
    <row r="936" ht="12.75">
      <c r="M936" s="12"/>
    </row>
    <row r="937" ht="12.75">
      <c r="M937" s="12"/>
    </row>
    <row r="938" ht="12.75">
      <c r="M938" s="12"/>
    </row>
    <row r="939" ht="12.75">
      <c r="M939" s="12"/>
    </row>
    <row r="940" ht="12.75">
      <c r="M940" s="12"/>
    </row>
    <row r="941" ht="12.75">
      <c r="M941" s="12"/>
    </row>
    <row r="942" ht="12.75">
      <c r="M942" s="12"/>
    </row>
    <row r="943" ht="12.75">
      <c r="M943" s="12"/>
    </row>
    <row r="944" ht="12.75">
      <c r="M944" s="12"/>
    </row>
    <row r="945" ht="12.75">
      <c r="M945" s="12"/>
    </row>
    <row r="946" ht="12.75">
      <c r="M946" s="12"/>
    </row>
    <row r="947" ht="12.75">
      <c r="M947" s="12"/>
    </row>
    <row r="948" ht="12.75">
      <c r="M948" s="12"/>
    </row>
    <row r="949" ht="12.75">
      <c r="M949" s="12"/>
    </row>
    <row r="950" ht="12.75">
      <c r="M950" s="12"/>
    </row>
    <row r="951" ht="12.75">
      <c r="M951" s="12"/>
    </row>
    <row r="952" ht="12.75">
      <c r="M952" s="12"/>
    </row>
    <row r="953" ht="12.75">
      <c r="M953" s="12"/>
    </row>
    <row r="954" ht="12.75">
      <c r="M954" s="12"/>
    </row>
    <row r="955" ht="12.75">
      <c r="M955" s="12"/>
    </row>
    <row r="956" ht="12.75">
      <c r="M956" s="12"/>
    </row>
    <row r="957" ht="12.75">
      <c r="M957" s="12"/>
    </row>
    <row r="958" ht="12.75">
      <c r="M958" s="12"/>
    </row>
    <row r="959" ht="12.75">
      <c r="M959" s="12"/>
    </row>
    <row r="960" ht="12.75">
      <c r="M960" s="12"/>
    </row>
    <row r="961" ht="12.75">
      <c r="M961" s="12"/>
    </row>
    <row r="962" ht="12.75">
      <c r="M962" s="12"/>
    </row>
    <row r="963" ht="12.75">
      <c r="M963" s="12"/>
    </row>
    <row r="964" ht="12.75">
      <c r="M964" s="12"/>
    </row>
    <row r="965" ht="12.75">
      <c r="M965" s="12"/>
    </row>
    <row r="966" ht="12.75">
      <c r="M966" s="12"/>
    </row>
    <row r="967" ht="12.75">
      <c r="M967" s="12"/>
    </row>
    <row r="968" ht="12.75">
      <c r="M968" s="12"/>
    </row>
    <row r="969" ht="12.75">
      <c r="M969" s="12"/>
    </row>
    <row r="970" ht="12.75">
      <c r="M970" s="12"/>
    </row>
    <row r="971" ht="12.75">
      <c r="M971" s="12"/>
    </row>
    <row r="972" ht="12.75">
      <c r="M972" s="12"/>
    </row>
    <row r="973" ht="12.75">
      <c r="M973" s="12"/>
    </row>
    <row r="974" ht="12.75">
      <c r="M974" s="12"/>
    </row>
    <row r="975" ht="12.75">
      <c r="M975" s="12"/>
    </row>
    <row r="976" ht="12.75">
      <c r="M976" s="12"/>
    </row>
    <row r="977" ht="12.75">
      <c r="M977" s="12"/>
    </row>
    <row r="978" ht="12.75">
      <c r="M978" s="12"/>
    </row>
    <row r="979" ht="12.75">
      <c r="M979" s="12"/>
    </row>
    <row r="980" ht="12.75">
      <c r="M980" s="12"/>
    </row>
    <row r="981" ht="12.75">
      <c r="M981" s="12"/>
    </row>
    <row r="982" ht="12.75">
      <c r="M982" s="12"/>
    </row>
    <row r="983" ht="12.75">
      <c r="M983" s="12"/>
    </row>
    <row r="984" ht="12.75">
      <c r="M984" s="12"/>
    </row>
    <row r="985" ht="12.75">
      <c r="M985" s="12"/>
    </row>
    <row r="986" ht="12.75">
      <c r="M986" s="12"/>
    </row>
    <row r="987" ht="12.75">
      <c r="M987" s="12"/>
    </row>
    <row r="988" ht="12.75">
      <c r="M988" s="12"/>
    </row>
    <row r="989" ht="12.75">
      <c r="M989" s="12"/>
    </row>
    <row r="990" ht="12.75">
      <c r="M990" s="12"/>
    </row>
    <row r="991" ht="12.75">
      <c r="M991" s="12"/>
    </row>
    <row r="992" ht="12.75">
      <c r="M992" s="12"/>
    </row>
    <row r="993" ht="12.75">
      <c r="M993" s="12"/>
    </row>
    <row r="994" ht="12.75">
      <c r="M994" s="12"/>
    </row>
    <row r="995" ht="12.75">
      <c r="M995" s="12"/>
    </row>
    <row r="996" ht="12.75">
      <c r="M996" s="12"/>
    </row>
    <row r="997" ht="12.75">
      <c r="M997" s="12"/>
    </row>
    <row r="998" ht="12.75">
      <c r="M998" s="12"/>
    </row>
    <row r="999" ht="12.75">
      <c r="M999" s="12"/>
    </row>
    <row r="1000" ht="12.75">
      <c r="M1000" s="12"/>
    </row>
    <row r="1001" ht="12.75">
      <c r="M1001" s="12"/>
    </row>
    <row r="1002" ht="12.75">
      <c r="M1002" s="12"/>
    </row>
    <row r="1003" ht="12.75">
      <c r="M1003" s="12"/>
    </row>
    <row r="1004" ht="12.75">
      <c r="M1004" s="12"/>
    </row>
    <row r="1005" ht="12.75">
      <c r="M1005" s="12"/>
    </row>
    <row r="1006" ht="12.75">
      <c r="M1006" s="12"/>
    </row>
    <row r="1007" ht="12.75">
      <c r="M1007" s="12"/>
    </row>
    <row r="1008" ht="12.75">
      <c r="M1008" s="12"/>
    </row>
    <row r="1009" ht="12.75">
      <c r="M1009" s="12"/>
    </row>
    <row r="1010" ht="12.75">
      <c r="M1010" s="12"/>
    </row>
    <row r="1011" ht="12.75">
      <c r="M1011" s="12"/>
    </row>
    <row r="1012" ht="12.75">
      <c r="M1012" s="12"/>
    </row>
    <row r="1013" ht="12.75">
      <c r="M1013" s="12"/>
    </row>
    <row r="1014" ht="12.75">
      <c r="M1014" s="12"/>
    </row>
    <row r="1015" ht="12.75">
      <c r="M1015" s="12"/>
    </row>
    <row r="1016" ht="12.75">
      <c r="M1016" s="12"/>
    </row>
    <row r="1017" ht="12.75">
      <c r="M1017" s="12"/>
    </row>
    <row r="1018" ht="12.75">
      <c r="M1018" s="12"/>
    </row>
    <row r="1019" ht="12.75">
      <c r="M1019" s="12"/>
    </row>
    <row r="1020" ht="12.75">
      <c r="M1020" s="12"/>
    </row>
    <row r="1021" ht="12.75">
      <c r="M1021" s="12"/>
    </row>
    <row r="1022" ht="12.75">
      <c r="M1022" s="12"/>
    </row>
    <row r="1023" ht="12.75">
      <c r="M1023" s="12"/>
    </row>
    <row r="1024" ht="12.75">
      <c r="M1024" s="12"/>
    </row>
    <row r="1025" ht="12.75">
      <c r="M1025" s="12"/>
    </row>
    <row r="1026" ht="12.75">
      <c r="M1026" s="12"/>
    </row>
    <row r="1027" ht="12.75">
      <c r="M1027" s="12"/>
    </row>
    <row r="1028" ht="12.75">
      <c r="M1028" s="12"/>
    </row>
    <row r="1029" ht="12.75">
      <c r="M1029" s="12"/>
    </row>
    <row r="1030" ht="12.75">
      <c r="M1030" s="12"/>
    </row>
    <row r="1031" ht="12.75">
      <c r="M1031" s="12"/>
    </row>
    <row r="1032" ht="12.75">
      <c r="M1032" s="12"/>
    </row>
    <row r="1033" ht="12.75">
      <c r="M1033" s="12"/>
    </row>
    <row r="1034" ht="12.75">
      <c r="M1034" s="12"/>
    </row>
    <row r="1035" ht="12.75">
      <c r="M1035" s="12"/>
    </row>
    <row r="1036" ht="12.75">
      <c r="M1036" s="12"/>
    </row>
    <row r="1037" ht="12.75">
      <c r="M1037" s="12"/>
    </row>
    <row r="1038" ht="12.75">
      <c r="M1038" s="12"/>
    </row>
    <row r="1039" ht="12.75">
      <c r="M1039" s="12"/>
    </row>
    <row r="1040" ht="12.75">
      <c r="M1040" s="12"/>
    </row>
    <row r="1041" ht="12.75">
      <c r="M1041" s="12"/>
    </row>
    <row r="1042" ht="12.75">
      <c r="M1042" s="12"/>
    </row>
    <row r="1043" ht="12.75">
      <c r="M1043" s="12"/>
    </row>
    <row r="1044" ht="12.75">
      <c r="M1044" s="12"/>
    </row>
    <row r="1045" ht="12.75">
      <c r="M1045" s="12"/>
    </row>
    <row r="1046" ht="12.75">
      <c r="M1046" s="12"/>
    </row>
    <row r="1047" ht="12.75">
      <c r="M1047" s="12"/>
    </row>
    <row r="1048" ht="12.75">
      <c r="M1048" s="12"/>
    </row>
    <row r="1049" ht="12.75">
      <c r="M1049" s="12"/>
    </row>
    <row r="1050" ht="12.75">
      <c r="M1050" s="12"/>
    </row>
    <row r="1051" ht="12.75">
      <c r="M1051" s="12"/>
    </row>
    <row r="1052" ht="12.75">
      <c r="M1052" s="12"/>
    </row>
    <row r="1053" ht="12.75">
      <c r="M1053" s="12"/>
    </row>
    <row r="1054" ht="12.75">
      <c r="M1054" s="12"/>
    </row>
    <row r="1055" ht="12.75">
      <c r="M1055" s="12"/>
    </row>
    <row r="1056" ht="12.75">
      <c r="M1056" s="12"/>
    </row>
    <row r="1057" ht="12.75">
      <c r="M1057" s="12"/>
    </row>
    <row r="1058" ht="12.75">
      <c r="M1058" s="12"/>
    </row>
    <row r="1059" ht="12.75">
      <c r="M1059" s="12"/>
    </row>
    <row r="1060" ht="12.75">
      <c r="M1060" s="12"/>
    </row>
    <row r="1061" ht="12.75">
      <c r="M1061" s="12"/>
    </row>
    <row r="1062" ht="12.75">
      <c r="M1062" s="12"/>
    </row>
    <row r="1063" ht="12.75">
      <c r="M1063" s="12"/>
    </row>
    <row r="1064" ht="12.75">
      <c r="M1064" s="12"/>
    </row>
    <row r="1065" ht="12.75">
      <c r="M1065" s="12"/>
    </row>
    <row r="1066" ht="12.75">
      <c r="M1066" s="12"/>
    </row>
    <row r="1067" ht="12.75">
      <c r="M1067" s="12"/>
    </row>
    <row r="1068" ht="12.75">
      <c r="M1068" s="12"/>
    </row>
    <row r="1069" ht="12.75">
      <c r="M1069" s="12"/>
    </row>
    <row r="1070" ht="12.75">
      <c r="M1070" s="12"/>
    </row>
    <row r="1071" ht="12.75">
      <c r="M1071" s="12"/>
    </row>
    <row r="1072" ht="12.75">
      <c r="M1072" s="12"/>
    </row>
    <row r="1073" ht="12.75">
      <c r="M1073" s="12"/>
    </row>
    <row r="1074" ht="12.75">
      <c r="M1074" s="12"/>
    </row>
    <row r="1075" ht="12.75">
      <c r="M1075" s="12"/>
    </row>
    <row r="1076" ht="12.75">
      <c r="M1076" s="12"/>
    </row>
    <row r="1077" ht="12.75">
      <c r="M1077" s="12"/>
    </row>
    <row r="1078" ht="12.75">
      <c r="M1078" s="12"/>
    </row>
    <row r="1079" ht="12.75">
      <c r="M1079" s="12"/>
    </row>
    <row r="1080" ht="12.75">
      <c r="M1080" s="12"/>
    </row>
    <row r="1081" ht="12.75">
      <c r="M1081" s="12"/>
    </row>
    <row r="1082" ht="12.75">
      <c r="M1082" s="12"/>
    </row>
    <row r="1083" ht="12.75">
      <c r="M1083" s="12"/>
    </row>
    <row r="1084" ht="12.75">
      <c r="M1084" s="12"/>
    </row>
    <row r="1085" ht="12.75">
      <c r="M1085" s="12"/>
    </row>
    <row r="1086" ht="12.75">
      <c r="M1086" s="12"/>
    </row>
    <row r="1087" ht="12.75">
      <c r="M1087" s="12"/>
    </row>
    <row r="1088" ht="12.75">
      <c r="M1088" s="12"/>
    </row>
    <row r="1089" ht="12.75">
      <c r="M1089" s="12"/>
    </row>
    <row r="1090" ht="12.75">
      <c r="M1090" s="12"/>
    </row>
    <row r="1091" ht="12.75">
      <c r="M1091" s="12"/>
    </row>
    <row r="1092" ht="12.75">
      <c r="M1092" s="12"/>
    </row>
    <row r="1093" ht="12.75">
      <c r="M1093" s="12"/>
    </row>
    <row r="1094" ht="12.75">
      <c r="M1094" s="12"/>
    </row>
    <row r="1095" ht="12.75">
      <c r="M1095" s="12"/>
    </row>
    <row r="1096" ht="12.75">
      <c r="M1096" s="12"/>
    </row>
    <row r="1097" ht="12.75">
      <c r="M1097" s="12"/>
    </row>
    <row r="1098" ht="12.75">
      <c r="M1098" s="12"/>
    </row>
    <row r="1099" ht="12.75">
      <c r="M1099" s="12"/>
    </row>
    <row r="1100" ht="12.75">
      <c r="M1100" s="12"/>
    </row>
    <row r="1101" ht="12.75">
      <c r="M1101" s="12"/>
    </row>
    <row r="1102" ht="12.75">
      <c r="M1102" s="12"/>
    </row>
    <row r="1103" ht="12.75">
      <c r="M1103" s="12"/>
    </row>
    <row r="1104" ht="12.75">
      <c r="M1104" s="12"/>
    </row>
    <row r="1105" ht="12.75">
      <c r="M1105" s="12"/>
    </row>
    <row r="1106" ht="12.75">
      <c r="M1106" s="12"/>
    </row>
    <row r="1107" ht="12.75">
      <c r="M1107" s="12"/>
    </row>
    <row r="1108" ht="12.75">
      <c r="M1108" s="12"/>
    </row>
    <row r="1109" ht="12.75">
      <c r="M1109" s="12"/>
    </row>
    <row r="1110" ht="12.75">
      <c r="M1110" s="12"/>
    </row>
    <row r="1111" ht="12.75">
      <c r="M1111" s="12"/>
    </row>
    <row r="1112" ht="12.75">
      <c r="M1112" s="12"/>
    </row>
    <row r="1113" ht="12.75">
      <c r="M1113" s="12"/>
    </row>
    <row r="1114" ht="12.75">
      <c r="M1114" s="12"/>
    </row>
    <row r="1115" ht="12.75">
      <c r="M1115" s="12"/>
    </row>
    <row r="1116" ht="12.75">
      <c r="M1116" s="12"/>
    </row>
    <row r="1117" ht="12.75">
      <c r="M1117" s="12"/>
    </row>
    <row r="1118" ht="12.75">
      <c r="M1118" s="12"/>
    </row>
    <row r="1119" ht="12.75">
      <c r="M1119" s="12"/>
    </row>
    <row r="1120" ht="12.75">
      <c r="M1120" s="12"/>
    </row>
    <row r="1121" ht="12.75">
      <c r="M1121" s="12"/>
    </row>
    <row r="1122" ht="12.75">
      <c r="M1122" s="12"/>
    </row>
    <row r="1123" ht="12.75">
      <c r="M1123" s="12"/>
    </row>
    <row r="1124" ht="12.75">
      <c r="M1124" s="12"/>
    </row>
    <row r="1125" ht="12.75">
      <c r="M1125" s="12"/>
    </row>
    <row r="1126" ht="12.75">
      <c r="M1126" s="12"/>
    </row>
    <row r="1127" ht="12.75">
      <c r="M1127" s="12"/>
    </row>
    <row r="1128" ht="12.75">
      <c r="M1128" s="12"/>
    </row>
    <row r="1129" ht="12.75">
      <c r="M1129" s="12"/>
    </row>
    <row r="1130" ht="12.75">
      <c r="M1130" s="12"/>
    </row>
    <row r="1131" ht="12.75">
      <c r="M1131" s="12"/>
    </row>
    <row r="1132" ht="12.75">
      <c r="M1132" s="12"/>
    </row>
    <row r="1133" ht="12.75">
      <c r="M1133" s="12"/>
    </row>
    <row r="1134" ht="12.75">
      <c r="M1134" s="12"/>
    </row>
    <row r="1135" ht="12.75">
      <c r="M1135" s="12"/>
    </row>
    <row r="1136" ht="12.75">
      <c r="M1136" s="12"/>
    </row>
    <row r="1137" ht="12.75">
      <c r="M1137" s="12"/>
    </row>
    <row r="1138" ht="12.75">
      <c r="M1138" s="12"/>
    </row>
    <row r="1139" ht="12.75">
      <c r="M1139" s="12"/>
    </row>
    <row r="1140" ht="12.75">
      <c r="M1140" s="12"/>
    </row>
    <row r="1141" ht="12.75">
      <c r="M1141" s="12"/>
    </row>
    <row r="1142" ht="12.75">
      <c r="M1142" s="12"/>
    </row>
    <row r="1143" ht="12.75">
      <c r="M1143" s="12"/>
    </row>
    <row r="1144" ht="12.75">
      <c r="M1144" s="12"/>
    </row>
    <row r="1145" ht="12.75">
      <c r="M1145" s="12"/>
    </row>
    <row r="1146" ht="12.75">
      <c r="M1146" s="12"/>
    </row>
    <row r="1147" ht="12.75">
      <c r="M1147" s="12"/>
    </row>
    <row r="1148" ht="12.75">
      <c r="M1148" s="12"/>
    </row>
    <row r="1149" ht="12.75">
      <c r="M1149" s="12"/>
    </row>
    <row r="1150" ht="12.75">
      <c r="M1150" s="12"/>
    </row>
    <row r="1151" ht="12.75">
      <c r="M1151" s="12"/>
    </row>
    <row r="1152" ht="12.75">
      <c r="M1152" s="12"/>
    </row>
    <row r="1153" ht="12.75">
      <c r="M1153" s="12"/>
    </row>
    <row r="1154" ht="12.75">
      <c r="M1154" s="12"/>
    </row>
    <row r="1155" ht="12.75">
      <c r="M1155" s="12"/>
    </row>
    <row r="1156" ht="12.75">
      <c r="M1156" s="12"/>
    </row>
    <row r="1157" ht="12.75">
      <c r="M1157" s="12"/>
    </row>
    <row r="1158" ht="12.75">
      <c r="M1158" s="12"/>
    </row>
    <row r="1159" ht="12.75">
      <c r="M1159" s="12"/>
    </row>
    <row r="1160" ht="12.75">
      <c r="M1160" s="12"/>
    </row>
    <row r="1161" ht="12.75">
      <c r="M1161" s="12"/>
    </row>
    <row r="1162" ht="12.75">
      <c r="M1162" s="12"/>
    </row>
    <row r="1163" ht="12.75">
      <c r="M1163" s="12"/>
    </row>
    <row r="1164" ht="12.75">
      <c r="M1164" s="12"/>
    </row>
    <row r="1165" ht="12.75">
      <c r="M1165" s="12"/>
    </row>
    <row r="1166" ht="12.75">
      <c r="M1166" s="12"/>
    </row>
    <row r="1167" ht="12.75">
      <c r="M1167" s="12"/>
    </row>
    <row r="1168" ht="12.75">
      <c r="M1168" s="12"/>
    </row>
    <row r="1169" ht="12.75">
      <c r="M1169" s="12"/>
    </row>
    <row r="1170" ht="12.75">
      <c r="M1170" s="12"/>
    </row>
    <row r="1171" ht="12.75">
      <c r="M1171" s="12"/>
    </row>
    <row r="1172" ht="12.75">
      <c r="M1172" s="12"/>
    </row>
    <row r="1173" ht="12.75">
      <c r="M1173" s="12"/>
    </row>
    <row r="1174" ht="12.75">
      <c r="M1174" s="12"/>
    </row>
    <row r="1175" ht="12.75">
      <c r="M1175" s="12"/>
    </row>
    <row r="1176" ht="12.75">
      <c r="M1176" s="12"/>
    </row>
    <row r="1177" ht="12.75">
      <c r="M1177" s="12"/>
    </row>
    <row r="1178" ht="12.75">
      <c r="M1178" s="12"/>
    </row>
    <row r="1179" ht="12.75">
      <c r="M1179" s="12"/>
    </row>
    <row r="1180" ht="12.75">
      <c r="M1180" s="12"/>
    </row>
    <row r="1181" ht="12.75">
      <c r="M1181" s="12"/>
    </row>
    <row r="1182" ht="12.75">
      <c r="M1182" s="12"/>
    </row>
    <row r="1183" ht="12.75">
      <c r="M1183" s="12"/>
    </row>
    <row r="1184" ht="12.75">
      <c r="M1184" s="12"/>
    </row>
    <row r="1185" ht="12.75">
      <c r="M1185" s="12"/>
    </row>
    <row r="1186" ht="12.75">
      <c r="M1186" s="12"/>
    </row>
    <row r="1187" ht="12.75">
      <c r="M1187" s="12"/>
    </row>
    <row r="1188" ht="12.75">
      <c r="M1188" s="12"/>
    </row>
    <row r="1189" ht="12.75">
      <c r="M1189" s="12"/>
    </row>
    <row r="1190" ht="12.75">
      <c r="M1190" s="12"/>
    </row>
    <row r="1191" ht="12.75">
      <c r="M1191" s="12"/>
    </row>
    <row r="1192" ht="12.75">
      <c r="M1192" s="12"/>
    </row>
    <row r="1193" ht="12.75">
      <c r="M1193" s="12"/>
    </row>
    <row r="1194" ht="12.75">
      <c r="M1194" s="12"/>
    </row>
    <row r="1195" ht="12.75">
      <c r="M1195" s="12"/>
    </row>
    <row r="1196" ht="12.75">
      <c r="M1196" s="12"/>
    </row>
    <row r="1197" ht="12.75">
      <c r="M1197" s="12"/>
    </row>
    <row r="1198" ht="12.75">
      <c r="M1198" s="12"/>
    </row>
    <row r="1199" ht="12.75">
      <c r="M1199" s="12"/>
    </row>
    <row r="1200" ht="12.75">
      <c r="M1200" s="12"/>
    </row>
    <row r="1201" ht="12.75">
      <c r="M1201" s="12"/>
    </row>
    <row r="1202" ht="12.75">
      <c r="M1202" s="12"/>
    </row>
    <row r="1203" ht="12.75">
      <c r="M1203" s="12"/>
    </row>
    <row r="1204" ht="12.75">
      <c r="M1204" s="12"/>
    </row>
    <row r="1205" ht="12.75">
      <c r="M1205" s="12"/>
    </row>
    <row r="1206" ht="12.75">
      <c r="M1206" s="12"/>
    </row>
    <row r="1207" ht="12.75">
      <c r="M1207" s="12"/>
    </row>
    <row r="1208" ht="12.75">
      <c r="M1208" s="12"/>
    </row>
    <row r="1209" ht="12.75">
      <c r="M1209" s="12"/>
    </row>
    <row r="1210" ht="12.75">
      <c r="M1210" s="12"/>
    </row>
    <row r="1211" ht="12.75">
      <c r="M1211" s="12"/>
    </row>
    <row r="1212" ht="12.75">
      <c r="M1212" s="12"/>
    </row>
    <row r="1213" ht="12.75">
      <c r="M1213" s="12"/>
    </row>
    <row r="1214" ht="12.75">
      <c r="M1214" s="12"/>
    </row>
    <row r="1215" ht="12.75">
      <c r="M1215" s="12"/>
    </row>
    <row r="1216" ht="12.75">
      <c r="M1216" s="12"/>
    </row>
    <row r="1217" ht="12.75">
      <c r="M1217" s="12"/>
    </row>
    <row r="1218" ht="12.75">
      <c r="M1218" s="12"/>
    </row>
    <row r="1219" ht="12.75">
      <c r="M1219" s="12"/>
    </row>
    <row r="1220" ht="12.75">
      <c r="M1220" s="12"/>
    </row>
    <row r="1221" ht="12.75">
      <c r="M1221" s="12"/>
    </row>
    <row r="1222" ht="12.75">
      <c r="M1222" s="12"/>
    </row>
    <row r="1223" ht="12.75">
      <c r="M1223" s="12"/>
    </row>
    <row r="1224" ht="12.75">
      <c r="M1224" s="12"/>
    </row>
    <row r="1225" ht="12.75">
      <c r="M1225" s="12"/>
    </row>
    <row r="1226" ht="12.75">
      <c r="M1226" s="12"/>
    </row>
    <row r="1227" ht="12.75">
      <c r="M1227" s="12"/>
    </row>
    <row r="1228" ht="12.75">
      <c r="M1228" s="12"/>
    </row>
    <row r="1229" ht="12.75">
      <c r="M1229" s="12"/>
    </row>
    <row r="1230" ht="12.75">
      <c r="M1230" s="12"/>
    </row>
    <row r="1231" ht="12.75">
      <c r="M1231" s="12"/>
    </row>
    <row r="1232" ht="12.75">
      <c r="M1232" s="12"/>
    </row>
    <row r="1233" ht="12.75">
      <c r="M1233" s="12"/>
    </row>
    <row r="1234" ht="12.75">
      <c r="M1234" s="12"/>
    </row>
    <row r="1235" ht="12.75">
      <c r="M1235" s="12"/>
    </row>
    <row r="1236" ht="12.75">
      <c r="M1236" s="12"/>
    </row>
    <row r="1237" ht="12.75">
      <c r="M1237" s="12"/>
    </row>
    <row r="1238" ht="12.75">
      <c r="M1238" s="12"/>
    </row>
    <row r="1239" ht="12.75">
      <c r="M1239" s="12"/>
    </row>
    <row r="1240" ht="12.75">
      <c r="M1240" s="12"/>
    </row>
    <row r="1241" ht="12.75">
      <c r="M1241" s="12"/>
    </row>
    <row r="1242" ht="12.75">
      <c r="M1242" s="12"/>
    </row>
    <row r="1243" ht="12.75">
      <c r="M1243" s="12"/>
    </row>
    <row r="1244" ht="12.75">
      <c r="M1244" s="12"/>
    </row>
    <row r="1245" ht="12.75">
      <c r="M1245" s="12"/>
    </row>
    <row r="1246" ht="12.75">
      <c r="M1246" s="12"/>
    </row>
    <row r="1247" ht="12.75">
      <c r="M1247" s="12"/>
    </row>
    <row r="1248" ht="12.75">
      <c r="M1248" s="12"/>
    </row>
    <row r="1249" ht="12.75">
      <c r="M1249" s="12"/>
    </row>
    <row r="1250" ht="12.75">
      <c r="M1250" s="12"/>
    </row>
    <row r="1251" ht="12.75">
      <c r="M1251" s="12"/>
    </row>
    <row r="1252" ht="12.75">
      <c r="M1252" s="12"/>
    </row>
    <row r="1253" ht="12.75">
      <c r="M1253" s="12"/>
    </row>
    <row r="1254" ht="12.75">
      <c r="M1254" s="12"/>
    </row>
    <row r="1255" ht="12.75">
      <c r="M1255" s="12"/>
    </row>
    <row r="1256" ht="12.75">
      <c r="M1256" s="12"/>
    </row>
    <row r="1257" ht="12.75">
      <c r="M1257" s="12"/>
    </row>
    <row r="1258" ht="12.75">
      <c r="M1258" s="12"/>
    </row>
    <row r="1259" ht="12.75">
      <c r="M1259" s="12"/>
    </row>
    <row r="1260" ht="12.75">
      <c r="M1260" s="12"/>
    </row>
    <row r="1261" ht="12.75">
      <c r="M1261" s="12"/>
    </row>
    <row r="1262" ht="12.75">
      <c r="M1262" s="12"/>
    </row>
    <row r="1263" ht="12.75">
      <c r="M1263" s="12"/>
    </row>
    <row r="1264" ht="12.75">
      <c r="M1264" s="12"/>
    </row>
    <row r="1265" ht="12.75">
      <c r="M1265" s="12"/>
    </row>
    <row r="1266" ht="12.75">
      <c r="M1266" s="12"/>
    </row>
    <row r="1267" ht="12.75">
      <c r="M1267" s="12"/>
    </row>
    <row r="1268" ht="12.75">
      <c r="M1268" s="12"/>
    </row>
    <row r="1269" ht="12.75">
      <c r="M1269" s="12"/>
    </row>
    <row r="1270" ht="12.75">
      <c r="M1270" s="12"/>
    </row>
    <row r="1271" ht="12.75">
      <c r="M1271" s="12"/>
    </row>
    <row r="1272" ht="12.75">
      <c r="M1272" s="12"/>
    </row>
    <row r="1273" ht="12.75">
      <c r="M1273" s="12"/>
    </row>
    <row r="1274" ht="12.75">
      <c r="M1274" s="12"/>
    </row>
    <row r="1275" ht="12.75">
      <c r="M1275" s="12"/>
    </row>
    <row r="1276" ht="12.75">
      <c r="M1276" s="12"/>
    </row>
    <row r="1277" ht="12.75">
      <c r="M1277" s="12"/>
    </row>
    <row r="1278" ht="12.75">
      <c r="M1278" s="12"/>
    </row>
    <row r="1279" ht="12.75">
      <c r="M1279" s="12"/>
    </row>
    <row r="1280" ht="12.75">
      <c r="M1280" s="12"/>
    </row>
    <row r="1281" ht="12.75">
      <c r="M1281" s="12"/>
    </row>
    <row r="1282" ht="12.75">
      <c r="M1282" s="12"/>
    </row>
    <row r="1283" ht="12.75">
      <c r="M1283" s="12"/>
    </row>
    <row r="1284" ht="12.75">
      <c r="M1284" s="12"/>
    </row>
    <row r="1285" ht="12.75">
      <c r="M1285" s="12"/>
    </row>
    <row r="1286" ht="12.75">
      <c r="M1286" s="12"/>
    </row>
    <row r="1287" ht="12.75">
      <c r="M1287" s="12"/>
    </row>
    <row r="1288" ht="12.75">
      <c r="M1288" s="12"/>
    </row>
    <row r="1289" ht="12.75">
      <c r="M1289" s="12"/>
    </row>
    <row r="1290" ht="12.75">
      <c r="M1290" s="12"/>
    </row>
    <row r="1291" ht="12.75">
      <c r="M1291" s="12"/>
    </row>
    <row r="1292" ht="12.75">
      <c r="M1292" s="12"/>
    </row>
    <row r="1293" ht="12.75">
      <c r="M1293" s="12"/>
    </row>
    <row r="1294" ht="12.75">
      <c r="M1294" s="12"/>
    </row>
    <row r="1295" ht="12.75">
      <c r="M1295" s="12"/>
    </row>
    <row r="1296" ht="12.75">
      <c r="M1296" s="12"/>
    </row>
    <row r="1297" ht="12.75">
      <c r="M1297" s="12"/>
    </row>
    <row r="1298" ht="12.75">
      <c r="M1298" s="12"/>
    </row>
    <row r="1299" ht="12.75">
      <c r="M1299" s="12"/>
    </row>
    <row r="1300" ht="12.75">
      <c r="M1300" s="12"/>
    </row>
    <row r="1301" ht="12.75">
      <c r="M1301" s="12"/>
    </row>
    <row r="1302" ht="12.75">
      <c r="M1302" s="12"/>
    </row>
    <row r="1303" ht="12.75">
      <c r="M1303" s="12"/>
    </row>
    <row r="1304" ht="12.75">
      <c r="M1304" s="12"/>
    </row>
    <row r="1305" ht="12.75">
      <c r="M1305" s="12"/>
    </row>
    <row r="1306" ht="12.75">
      <c r="M1306" s="12"/>
    </row>
    <row r="1307" ht="12.75">
      <c r="M1307" s="12"/>
    </row>
    <row r="1308" ht="12.75">
      <c r="M1308" s="12"/>
    </row>
    <row r="1309" ht="12.75">
      <c r="M1309" s="12"/>
    </row>
    <row r="1310" ht="12.75">
      <c r="M1310" s="12"/>
    </row>
    <row r="1311" ht="12.75">
      <c r="M1311" s="12"/>
    </row>
    <row r="1312" ht="12.75">
      <c r="M1312" s="12"/>
    </row>
    <row r="1313" ht="12.75">
      <c r="M1313" s="12"/>
    </row>
    <row r="1314" ht="12.75">
      <c r="M1314" s="12"/>
    </row>
    <row r="1315" ht="12.75">
      <c r="M1315" s="12"/>
    </row>
    <row r="1316" ht="12.75">
      <c r="M1316" s="12"/>
    </row>
    <row r="1317" ht="12.75">
      <c r="M1317" s="12"/>
    </row>
    <row r="1318" ht="12.75">
      <c r="M1318" s="12"/>
    </row>
    <row r="1319" ht="12.75">
      <c r="M1319" s="12"/>
    </row>
    <row r="1320" ht="12.75">
      <c r="M1320" s="12"/>
    </row>
    <row r="1321" ht="12.75">
      <c r="M1321" s="12"/>
    </row>
    <row r="1322" ht="12.75">
      <c r="M1322" s="12"/>
    </row>
    <row r="1323" ht="12.75">
      <c r="M1323" s="12"/>
    </row>
    <row r="1324" ht="12.75">
      <c r="M1324" s="12"/>
    </row>
    <row r="1325" ht="12.75">
      <c r="M1325" s="12"/>
    </row>
    <row r="1326" ht="12.75">
      <c r="M1326" s="12"/>
    </row>
    <row r="1327" ht="12.75">
      <c r="M1327" s="12"/>
    </row>
    <row r="1328" ht="12.75">
      <c r="M1328" s="12"/>
    </row>
    <row r="1329" ht="12.75">
      <c r="M1329" s="12"/>
    </row>
    <row r="1330" ht="12.75">
      <c r="M1330" s="12"/>
    </row>
    <row r="1331" ht="12.75">
      <c r="M1331" s="12"/>
    </row>
    <row r="1332" ht="12.75">
      <c r="M1332" s="12"/>
    </row>
    <row r="1333" ht="12.75">
      <c r="M1333" s="12"/>
    </row>
    <row r="1334" ht="12.75">
      <c r="M1334" s="12"/>
    </row>
    <row r="1335" ht="12.75">
      <c r="M1335" s="12"/>
    </row>
    <row r="1336" ht="12.75">
      <c r="M1336" s="12"/>
    </row>
    <row r="1337" ht="12.75">
      <c r="M1337" s="12"/>
    </row>
    <row r="1338" ht="12.75">
      <c r="M1338" s="12"/>
    </row>
    <row r="1339" ht="12.75">
      <c r="M1339" s="12"/>
    </row>
    <row r="1340" ht="12.75">
      <c r="M1340" s="12"/>
    </row>
    <row r="1341" ht="12.75">
      <c r="M1341" s="12"/>
    </row>
    <row r="1342" ht="12.75">
      <c r="M1342" s="12"/>
    </row>
    <row r="1343" ht="12.75">
      <c r="M1343" s="12"/>
    </row>
    <row r="1344" ht="12.75">
      <c r="M1344" s="12"/>
    </row>
    <row r="1345" ht="12.75">
      <c r="M1345" s="12"/>
    </row>
    <row r="1346" ht="12.75">
      <c r="M1346" s="12"/>
    </row>
    <row r="1347" ht="12.75">
      <c r="M1347" s="12"/>
    </row>
    <row r="1348" ht="12.75">
      <c r="M1348" s="12"/>
    </row>
    <row r="1349" ht="12.75">
      <c r="M1349" s="12"/>
    </row>
    <row r="1350" ht="12.75">
      <c r="M1350" s="12"/>
    </row>
    <row r="1351" ht="12.75">
      <c r="M1351" s="12"/>
    </row>
    <row r="1352" ht="12.75">
      <c r="M1352" s="12"/>
    </row>
    <row r="1353" ht="12.75">
      <c r="M1353" s="12"/>
    </row>
    <row r="1354" ht="12.75">
      <c r="M1354" s="12"/>
    </row>
    <row r="1355" ht="12.75">
      <c r="M1355" s="12"/>
    </row>
    <row r="1356" ht="12.75">
      <c r="M1356" s="12"/>
    </row>
    <row r="1357" ht="12.75">
      <c r="M1357" s="12"/>
    </row>
    <row r="1358" ht="12.75">
      <c r="M1358" s="12"/>
    </row>
    <row r="1359" ht="12.75">
      <c r="M1359" s="12"/>
    </row>
    <row r="1360" ht="12.75">
      <c r="M1360" s="12"/>
    </row>
    <row r="1361" ht="12.75">
      <c r="M1361" s="12"/>
    </row>
    <row r="1362" ht="12.75">
      <c r="M1362" s="12"/>
    </row>
    <row r="1363" ht="12.75">
      <c r="M1363" s="12"/>
    </row>
    <row r="1364" ht="12.75">
      <c r="M1364" s="12"/>
    </row>
    <row r="1365" ht="12.75">
      <c r="M1365" s="12"/>
    </row>
    <row r="1366" ht="12.75">
      <c r="M1366" s="12"/>
    </row>
    <row r="1367" ht="12.75">
      <c r="M1367" s="12"/>
    </row>
    <row r="1368" ht="12.75">
      <c r="M1368" s="12"/>
    </row>
    <row r="1369" ht="12.75">
      <c r="M1369" s="12"/>
    </row>
    <row r="1370" ht="12.75">
      <c r="M1370" s="12"/>
    </row>
    <row r="1371" ht="12.75">
      <c r="M1371" s="12"/>
    </row>
    <row r="1372" ht="12.75">
      <c r="M1372" s="12"/>
    </row>
    <row r="1373" ht="12.75">
      <c r="M1373" s="12"/>
    </row>
    <row r="1374" ht="12.75">
      <c r="M1374" s="12"/>
    </row>
    <row r="1375" ht="12.75">
      <c r="M1375" s="12"/>
    </row>
    <row r="1376" ht="12.75">
      <c r="M1376" s="12"/>
    </row>
    <row r="1377" ht="12.75">
      <c r="M1377" s="12"/>
    </row>
    <row r="1378" ht="12.75">
      <c r="M1378" s="12"/>
    </row>
    <row r="1379" ht="12.75">
      <c r="M1379" s="12"/>
    </row>
    <row r="1380" ht="12.75">
      <c r="M1380" s="12"/>
    </row>
    <row r="1381" ht="12.75">
      <c r="M1381" s="12"/>
    </row>
    <row r="1382" ht="12.75">
      <c r="M1382" s="12"/>
    </row>
    <row r="1383" ht="12.75">
      <c r="M1383" s="12"/>
    </row>
    <row r="1384" ht="12.75">
      <c r="M1384" s="12"/>
    </row>
    <row r="1385" ht="12.75">
      <c r="M1385" s="12"/>
    </row>
    <row r="1386" ht="12.75">
      <c r="M1386" s="12"/>
    </row>
    <row r="1387" ht="12.75">
      <c r="M1387" s="12"/>
    </row>
    <row r="1388" ht="12.75">
      <c r="M1388" s="12"/>
    </row>
    <row r="1389" ht="12.75">
      <c r="M1389" s="12"/>
    </row>
    <row r="1390" ht="12.75">
      <c r="M1390" s="12"/>
    </row>
    <row r="1391" ht="12.75">
      <c r="M1391" s="12"/>
    </row>
    <row r="1392" ht="12.75">
      <c r="M1392" s="12"/>
    </row>
    <row r="1393" ht="12.75">
      <c r="M1393" s="12"/>
    </row>
    <row r="1394" ht="12.75">
      <c r="M1394" s="12"/>
    </row>
    <row r="1395" ht="12.75">
      <c r="M1395" s="12"/>
    </row>
    <row r="1396" ht="12.75">
      <c r="M1396" s="12"/>
    </row>
    <row r="1397" ht="12.75">
      <c r="M1397" s="12"/>
    </row>
    <row r="1398" ht="12.75">
      <c r="M1398" s="12"/>
    </row>
    <row r="1399" ht="12.75">
      <c r="M1399" s="12"/>
    </row>
    <row r="1400" ht="12.75">
      <c r="M1400" s="12"/>
    </row>
    <row r="1401" ht="12.75">
      <c r="M1401" s="12"/>
    </row>
    <row r="1402" ht="12.75">
      <c r="M1402" s="12"/>
    </row>
    <row r="1403" ht="12.75">
      <c r="M1403" s="12"/>
    </row>
    <row r="1404" ht="12.75">
      <c r="M1404" s="12"/>
    </row>
    <row r="1405" ht="12.75">
      <c r="M1405" s="12"/>
    </row>
    <row r="1406" ht="12.75">
      <c r="M1406" s="12"/>
    </row>
    <row r="1407" ht="12.75">
      <c r="M1407" s="12"/>
    </row>
    <row r="1408" ht="12.75">
      <c r="M1408" s="12"/>
    </row>
    <row r="1409" ht="12.75">
      <c r="M1409" s="12"/>
    </row>
    <row r="1410" ht="12.75">
      <c r="M1410" s="12"/>
    </row>
    <row r="1411" ht="12.75">
      <c r="M1411" s="12"/>
    </row>
    <row r="1412" ht="12.75">
      <c r="M1412" s="12"/>
    </row>
    <row r="1413" ht="12.75">
      <c r="M1413" s="12"/>
    </row>
    <row r="1414" ht="12.75">
      <c r="M1414" s="12"/>
    </row>
    <row r="1415" ht="12.75">
      <c r="M1415" s="12"/>
    </row>
    <row r="1416" ht="12.75">
      <c r="M1416" s="12"/>
    </row>
    <row r="1417" ht="12.75">
      <c r="M1417" s="12"/>
    </row>
    <row r="1418" ht="12.75">
      <c r="M1418" s="12"/>
    </row>
    <row r="1419" ht="12.75">
      <c r="M1419" s="12"/>
    </row>
    <row r="1420" ht="12.75">
      <c r="M1420" s="12"/>
    </row>
    <row r="1421" ht="12.75">
      <c r="M1421" s="12"/>
    </row>
    <row r="1422" ht="12.75">
      <c r="M1422" s="12"/>
    </row>
    <row r="1423" ht="12.75">
      <c r="M1423" s="12"/>
    </row>
    <row r="1424" ht="12.75">
      <c r="M1424" s="12"/>
    </row>
    <row r="1425" ht="12.75">
      <c r="M1425" s="12"/>
    </row>
    <row r="1426" ht="12.75">
      <c r="M1426" s="12"/>
    </row>
    <row r="1427" ht="12.75">
      <c r="M1427" s="12"/>
    </row>
    <row r="1428" ht="12.75">
      <c r="M1428" s="12"/>
    </row>
    <row r="1429" ht="12.75">
      <c r="M1429" s="12"/>
    </row>
    <row r="1430" ht="12.75">
      <c r="M1430" s="12"/>
    </row>
    <row r="1431" ht="12.75">
      <c r="M1431" s="12"/>
    </row>
    <row r="1432" ht="12.75">
      <c r="M1432" s="12"/>
    </row>
    <row r="1433" ht="12.75">
      <c r="M1433" s="12"/>
    </row>
    <row r="1434" ht="12.75">
      <c r="M1434" s="12"/>
    </row>
    <row r="1435" ht="12.75">
      <c r="M1435" s="12"/>
    </row>
    <row r="1436" ht="12.75">
      <c r="M1436" s="12"/>
    </row>
    <row r="1437" ht="12.75">
      <c r="M1437" s="12"/>
    </row>
    <row r="1438" ht="12.75">
      <c r="M1438" s="12"/>
    </row>
    <row r="1439" ht="12.75">
      <c r="M1439" s="12"/>
    </row>
    <row r="1440" ht="12.75">
      <c r="M1440" s="12"/>
    </row>
    <row r="1441" ht="12.75">
      <c r="M1441" s="12"/>
    </row>
    <row r="1442" ht="12.75">
      <c r="M1442" s="12"/>
    </row>
    <row r="1443" ht="12.75">
      <c r="M1443" s="12"/>
    </row>
    <row r="1444" ht="12.75">
      <c r="M1444" s="12"/>
    </row>
    <row r="1445" ht="12.75">
      <c r="M1445" s="12"/>
    </row>
    <row r="1446" ht="12.75">
      <c r="M1446" s="12"/>
    </row>
    <row r="1447" ht="12.75">
      <c r="M1447" s="12"/>
    </row>
    <row r="1448" ht="12.75">
      <c r="M1448" s="12"/>
    </row>
    <row r="1449" ht="12.75">
      <c r="M1449" s="12"/>
    </row>
    <row r="1450" ht="12.75">
      <c r="M1450" s="12"/>
    </row>
    <row r="1451" ht="12.75">
      <c r="M1451" s="12"/>
    </row>
    <row r="1452" ht="12.75">
      <c r="M1452" s="12"/>
    </row>
    <row r="1453" ht="12.75">
      <c r="M1453" s="12"/>
    </row>
    <row r="1454" ht="12.75">
      <c r="M1454" s="12"/>
    </row>
    <row r="1455" ht="12.75">
      <c r="M1455" s="12"/>
    </row>
    <row r="1456" ht="12.75">
      <c r="M1456" s="12"/>
    </row>
    <row r="1457" ht="12.75">
      <c r="M1457" s="12"/>
    </row>
    <row r="1458" ht="12.75">
      <c r="M1458" s="12"/>
    </row>
    <row r="1459" ht="12.75">
      <c r="M1459" s="12"/>
    </row>
    <row r="1460" ht="12.75">
      <c r="M1460" s="12"/>
    </row>
    <row r="1461" ht="12.75">
      <c r="M1461" s="12"/>
    </row>
    <row r="1462" ht="12.75">
      <c r="M1462" s="12"/>
    </row>
    <row r="1463" ht="12.75">
      <c r="M1463" s="12"/>
    </row>
    <row r="1464" ht="12.75">
      <c r="M1464" s="12"/>
    </row>
    <row r="1465" ht="12.75">
      <c r="M1465" s="12"/>
    </row>
    <row r="1466" ht="12.75">
      <c r="M1466" s="12"/>
    </row>
    <row r="1467" ht="12.75">
      <c r="M1467" s="12"/>
    </row>
    <row r="1468" ht="12.75">
      <c r="M1468" s="12"/>
    </row>
    <row r="1469" ht="12.75">
      <c r="M1469" s="12"/>
    </row>
    <row r="1470" ht="12.75">
      <c r="M1470" s="12"/>
    </row>
    <row r="1471" ht="12.75">
      <c r="M1471" s="12"/>
    </row>
    <row r="1472" ht="12.75">
      <c r="M1472" s="12"/>
    </row>
    <row r="1473" ht="12.75">
      <c r="M1473" s="12"/>
    </row>
    <row r="1474" ht="12.75">
      <c r="M1474" s="12"/>
    </row>
    <row r="1475" ht="12.75">
      <c r="M1475" s="12"/>
    </row>
    <row r="1476" ht="12.75">
      <c r="M1476" s="12"/>
    </row>
    <row r="1477" ht="12.75">
      <c r="M1477" s="12"/>
    </row>
    <row r="1478" ht="12.75">
      <c r="M1478" s="12"/>
    </row>
    <row r="1479" ht="12.75">
      <c r="M1479" s="12"/>
    </row>
    <row r="1480" ht="12.75">
      <c r="M1480" s="12"/>
    </row>
    <row r="1481" ht="12.75">
      <c r="M1481" s="12"/>
    </row>
    <row r="1482" ht="12.75">
      <c r="M1482" s="12"/>
    </row>
    <row r="1483" ht="12.75">
      <c r="M1483" s="12"/>
    </row>
    <row r="1484" ht="12.75">
      <c r="M1484" s="12"/>
    </row>
    <row r="1485" ht="12.75">
      <c r="M1485" s="12"/>
    </row>
    <row r="1486" ht="12.75">
      <c r="M1486" s="12"/>
    </row>
    <row r="1487" ht="12.75">
      <c r="M1487" s="12"/>
    </row>
    <row r="1488" ht="12.75">
      <c r="M1488" s="12"/>
    </row>
    <row r="1489" ht="12.75">
      <c r="M1489" s="12"/>
    </row>
    <row r="1490" ht="12.75">
      <c r="M1490" s="12"/>
    </row>
    <row r="1491" ht="12.75">
      <c r="M1491" s="12"/>
    </row>
    <row r="1492" ht="12.75">
      <c r="M1492" s="12"/>
    </row>
    <row r="1493" ht="12.75">
      <c r="M1493" s="12"/>
    </row>
    <row r="1494" ht="12.75">
      <c r="M1494" s="12"/>
    </row>
    <row r="1495" ht="12.75">
      <c r="M1495" s="12"/>
    </row>
    <row r="1496" ht="12.75">
      <c r="M1496" s="12"/>
    </row>
    <row r="1497" ht="12.75">
      <c r="M1497" s="12"/>
    </row>
    <row r="1498" ht="12.75">
      <c r="M1498" s="12"/>
    </row>
    <row r="1499" ht="12.75">
      <c r="M1499" s="12"/>
    </row>
    <row r="1500" ht="12.75">
      <c r="M1500" s="12"/>
    </row>
    <row r="1501" ht="12.75">
      <c r="M1501" s="12"/>
    </row>
    <row r="1502" ht="12.75">
      <c r="M1502" s="12"/>
    </row>
    <row r="1503" ht="12.75">
      <c r="M1503" s="12"/>
    </row>
    <row r="1504" ht="12.75">
      <c r="M1504" s="12"/>
    </row>
    <row r="1505" ht="12.75">
      <c r="M1505" s="12"/>
    </row>
    <row r="1506" ht="12.75">
      <c r="M1506" s="12"/>
    </row>
    <row r="1507" ht="12.75">
      <c r="M1507" s="12"/>
    </row>
    <row r="1508" ht="12.75">
      <c r="M1508" s="12"/>
    </row>
    <row r="1509" ht="12.75">
      <c r="M1509" s="12"/>
    </row>
    <row r="1510" ht="12.75">
      <c r="M1510" s="12"/>
    </row>
    <row r="1511" ht="12.75">
      <c r="M1511" s="12"/>
    </row>
    <row r="1512" ht="12.75">
      <c r="M1512" s="12"/>
    </row>
    <row r="1513" ht="12.75">
      <c r="M1513" s="12"/>
    </row>
    <row r="1514" ht="12.75">
      <c r="M1514" s="12"/>
    </row>
    <row r="1515" ht="12.75">
      <c r="M1515" s="12"/>
    </row>
    <row r="1516" ht="12.75">
      <c r="M1516" s="12"/>
    </row>
    <row r="1517" ht="12.75">
      <c r="M1517" s="12"/>
    </row>
    <row r="1518" ht="12.75">
      <c r="M1518" s="12"/>
    </row>
    <row r="1519" ht="12.75">
      <c r="M1519" s="12"/>
    </row>
    <row r="1520" ht="12.75">
      <c r="M1520" s="12"/>
    </row>
    <row r="1521" ht="12.75">
      <c r="M1521" s="12"/>
    </row>
    <row r="1522" ht="12.75">
      <c r="M1522" s="12"/>
    </row>
    <row r="1523" ht="12.75">
      <c r="M1523" s="12"/>
    </row>
    <row r="1524" ht="12.75">
      <c r="M1524" s="12"/>
    </row>
    <row r="1525" ht="12.75">
      <c r="M1525" s="12"/>
    </row>
    <row r="1526" ht="12.75">
      <c r="M1526" s="12"/>
    </row>
    <row r="1527" ht="12.75">
      <c r="M1527" s="12"/>
    </row>
    <row r="1528" ht="12.75">
      <c r="M1528" s="12"/>
    </row>
    <row r="1529" ht="12.75">
      <c r="M1529" s="12"/>
    </row>
    <row r="1530" ht="12.75">
      <c r="M1530" s="12"/>
    </row>
    <row r="1531" ht="12.75">
      <c r="M1531" s="12"/>
    </row>
    <row r="1532" ht="12.75">
      <c r="M1532" s="12"/>
    </row>
    <row r="1533" ht="12.75">
      <c r="M1533" s="12"/>
    </row>
    <row r="1534" ht="12.75">
      <c r="M1534" s="12"/>
    </row>
    <row r="1535" ht="12.75">
      <c r="M1535" s="12"/>
    </row>
    <row r="1536" ht="12.75">
      <c r="M1536" s="12"/>
    </row>
    <row r="1537" ht="12.75">
      <c r="M1537" s="12"/>
    </row>
    <row r="1538" ht="12.75">
      <c r="M1538" s="12"/>
    </row>
    <row r="1539" ht="12.75">
      <c r="M1539" s="12"/>
    </row>
    <row r="1540" ht="12.75">
      <c r="M1540" s="12"/>
    </row>
    <row r="1541" ht="12.75">
      <c r="M1541" s="12"/>
    </row>
    <row r="1542" ht="12.75">
      <c r="M1542" s="12"/>
    </row>
    <row r="1543" ht="12.75">
      <c r="M1543" s="12"/>
    </row>
    <row r="1544" ht="12.75">
      <c r="M1544" s="12"/>
    </row>
    <row r="1545" ht="12.75">
      <c r="M1545" s="12"/>
    </row>
    <row r="1546" ht="12.75">
      <c r="M1546" s="12"/>
    </row>
    <row r="1547" ht="12.75">
      <c r="M1547" s="12"/>
    </row>
    <row r="1548" ht="12.75">
      <c r="M1548" s="12"/>
    </row>
    <row r="1549" ht="12.75">
      <c r="M1549" s="12"/>
    </row>
    <row r="1550" ht="12.75">
      <c r="M1550" s="12"/>
    </row>
    <row r="1551" ht="12.75">
      <c r="M1551" s="12"/>
    </row>
    <row r="1552" ht="12.75">
      <c r="M1552" s="12"/>
    </row>
    <row r="1553" ht="12.75">
      <c r="M1553" s="12"/>
    </row>
    <row r="1554" ht="12.75">
      <c r="M1554" s="12"/>
    </row>
    <row r="1555" ht="12.75">
      <c r="M1555" s="12"/>
    </row>
    <row r="1556" ht="12.75">
      <c r="M1556" s="12"/>
    </row>
    <row r="1557" ht="12.75">
      <c r="M1557" s="12"/>
    </row>
    <row r="1558" ht="12.75">
      <c r="M1558" s="12"/>
    </row>
    <row r="1559" ht="12.75">
      <c r="M1559" s="12"/>
    </row>
    <row r="1560" ht="12.75">
      <c r="M1560" s="12"/>
    </row>
    <row r="1561" ht="12.75">
      <c r="M1561" s="12"/>
    </row>
    <row r="1562" ht="12.75">
      <c r="M1562" s="12"/>
    </row>
    <row r="1563" ht="12.75">
      <c r="M1563" s="12"/>
    </row>
    <row r="1564" ht="12.75">
      <c r="M1564" s="12"/>
    </row>
    <row r="1565" ht="12.75">
      <c r="M1565" s="12"/>
    </row>
    <row r="1566" ht="12.75">
      <c r="M1566" s="12"/>
    </row>
    <row r="1567" ht="12.75">
      <c r="M1567" s="12"/>
    </row>
    <row r="1568" ht="12.75">
      <c r="M1568" s="12"/>
    </row>
    <row r="1569" ht="12.75">
      <c r="M1569" s="12"/>
    </row>
    <row r="1570" ht="12.75">
      <c r="M1570" s="12"/>
    </row>
    <row r="1571" ht="12.75">
      <c r="M1571" s="12"/>
    </row>
    <row r="1572" ht="12.75">
      <c r="M1572" s="12"/>
    </row>
    <row r="1573" ht="12.75">
      <c r="M1573" s="12"/>
    </row>
    <row r="1574" ht="12.75">
      <c r="M1574" s="12"/>
    </row>
    <row r="1575" ht="12.75">
      <c r="M1575" s="12"/>
    </row>
    <row r="1576" ht="12.75">
      <c r="M1576" s="12"/>
    </row>
    <row r="1577" ht="12.75">
      <c r="M1577" s="12"/>
    </row>
    <row r="1578" ht="12.75">
      <c r="M1578" s="12"/>
    </row>
    <row r="1579" ht="12.75">
      <c r="M1579" s="12"/>
    </row>
    <row r="1580" ht="12.75">
      <c r="M1580" s="12"/>
    </row>
    <row r="1581" ht="12.75">
      <c r="M1581" s="12"/>
    </row>
    <row r="1582" ht="12.75">
      <c r="M1582" s="12"/>
    </row>
    <row r="1583" ht="12.75">
      <c r="M1583" s="12"/>
    </row>
    <row r="1584" ht="12.75">
      <c r="M1584" s="12"/>
    </row>
    <row r="1585" ht="12.75">
      <c r="M1585" s="12"/>
    </row>
    <row r="1586" ht="12.75">
      <c r="M1586" s="12"/>
    </row>
    <row r="1587" ht="12.75">
      <c r="M1587" s="12"/>
    </row>
    <row r="1588" ht="12.75">
      <c r="M1588" s="12"/>
    </row>
    <row r="1589" ht="12.75">
      <c r="M1589" s="12"/>
    </row>
    <row r="1590" ht="12.75">
      <c r="M1590" s="12"/>
    </row>
    <row r="1591" ht="12.75">
      <c r="M1591" s="12"/>
    </row>
    <row r="1592" ht="12.75">
      <c r="M1592" s="12"/>
    </row>
    <row r="1593" ht="12.75">
      <c r="M1593" s="12"/>
    </row>
    <row r="1594" ht="12.75">
      <c r="M1594" s="12"/>
    </row>
    <row r="1595" ht="12.75">
      <c r="M1595" s="12"/>
    </row>
    <row r="1596" ht="12.75">
      <c r="M1596" s="12"/>
    </row>
    <row r="1597" ht="12.75">
      <c r="M1597" s="12"/>
    </row>
    <row r="1598" ht="12.75">
      <c r="M1598" s="12"/>
    </row>
    <row r="1599" ht="12.75">
      <c r="M1599" s="12"/>
    </row>
    <row r="1600" ht="12.75">
      <c r="M1600" s="12"/>
    </row>
    <row r="1601" ht="12.75">
      <c r="M1601" s="12"/>
    </row>
    <row r="1602" ht="12.75">
      <c r="M1602" s="12"/>
    </row>
    <row r="1603" ht="12.75">
      <c r="M1603" s="12"/>
    </row>
    <row r="1604" ht="12.75">
      <c r="M1604" s="12"/>
    </row>
    <row r="1605" ht="12.75">
      <c r="M1605" s="12"/>
    </row>
    <row r="1606" ht="12.75">
      <c r="M1606" s="12"/>
    </row>
    <row r="1607" ht="12.75">
      <c r="M1607" s="12"/>
    </row>
    <row r="1608" ht="12.75">
      <c r="M1608" s="12"/>
    </row>
    <row r="1609" ht="12.75">
      <c r="M1609" s="12"/>
    </row>
    <row r="1610" ht="12.75">
      <c r="M1610" s="12"/>
    </row>
    <row r="1611" ht="12.75">
      <c r="M1611" s="12"/>
    </row>
    <row r="1612" ht="12.75">
      <c r="M1612" s="12"/>
    </row>
    <row r="1613" ht="12.75">
      <c r="M1613" s="12"/>
    </row>
    <row r="1614" ht="12.75">
      <c r="M1614" s="12"/>
    </row>
    <row r="1615" ht="12.75">
      <c r="M1615" s="12"/>
    </row>
    <row r="1616" ht="12.75">
      <c r="M1616" s="12"/>
    </row>
    <row r="1617" ht="12.75">
      <c r="M1617" s="12"/>
    </row>
    <row r="1618" ht="12.75">
      <c r="M1618" s="12"/>
    </row>
    <row r="1619" ht="12.75">
      <c r="M1619" s="12"/>
    </row>
    <row r="1620" ht="12.75">
      <c r="M1620" s="12"/>
    </row>
    <row r="1621" ht="12.75">
      <c r="M1621" s="12"/>
    </row>
    <row r="1622" ht="12.75">
      <c r="M1622" s="12"/>
    </row>
    <row r="1623" ht="12.75">
      <c r="M1623" s="12"/>
    </row>
    <row r="1624" ht="12.75">
      <c r="M1624" s="12"/>
    </row>
    <row r="1625" ht="12.75">
      <c r="M1625" s="12"/>
    </row>
    <row r="1626" ht="12.75">
      <c r="M1626" s="12"/>
    </row>
    <row r="1627" ht="12.75">
      <c r="M1627" s="12"/>
    </row>
    <row r="1628" ht="12.75">
      <c r="M1628" s="12"/>
    </row>
    <row r="1629" ht="12.75">
      <c r="M1629" s="12"/>
    </row>
    <row r="1630" ht="12.75">
      <c r="M1630" s="12"/>
    </row>
    <row r="1631" ht="12.75">
      <c r="M1631" s="12"/>
    </row>
    <row r="1632" ht="12.75">
      <c r="M1632" s="12"/>
    </row>
    <row r="1633" ht="12.75">
      <c r="M1633" s="12"/>
    </row>
    <row r="1634" ht="12.75">
      <c r="M1634" s="12"/>
    </row>
    <row r="1635" ht="12.75">
      <c r="M1635" s="12"/>
    </row>
    <row r="1636" ht="12.75">
      <c r="M1636" s="12"/>
    </row>
    <row r="1637" ht="12.75">
      <c r="M1637" s="12"/>
    </row>
    <row r="1638" ht="12.75">
      <c r="M1638" s="12"/>
    </row>
    <row r="1639" ht="12.75">
      <c r="M1639" s="12"/>
    </row>
    <row r="1640" ht="12.75">
      <c r="M1640" s="12"/>
    </row>
    <row r="1641" ht="12.75">
      <c r="M1641" s="12"/>
    </row>
    <row r="1642" ht="12.75">
      <c r="M1642" s="12"/>
    </row>
    <row r="1643" ht="12.75">
      <c r="M1643" s="12"/>
    </row>
    <row r="1644" ht="12.75">
      <c r="M1644" s="12"/>
    </row>
    <row r="1645" ht="12.75">
      <c r="M1645" s="12"/>
    </row>
    <row r="1646" ht="12.75">
      <c r="M1646" s="12"/>
    </row>
    <row r="1647" ht="12.75">
      <c r="M1647" s="12"/>
    </row>
    <row r="1648" ht="12.75">
      <c r="M1648" s="12"/>
    </row>
    <row r="1649" ht="12.75">
      <c r="M1649" s="12"/>
    </row>
    <row r="1650" ht="12.75">
      <c r="M1650" s="12"/>
    </row>
    <row r="1651" ht="12.75">
      <c r="M1651" s="12"/>
    </row>
    <row r="1652" ht="12.75">
      <c r="M1652" s="12"/>
    </row>
    <row r="1653" ht="12.75">
      <c r="M1653" s="12"/>
    </row>
    <row r="1654" ht="12.75">
      <c r="M1654" s="12"/>
    </row>
    <row r="1655" ht="12.75">
      <c r="M1655" s="12"/>
    </row>
    <row r="1656" ht="12.75">
      <c r="M1656" s="12"/>
    </row>
    <row r="1657" ht="12.75">
      <c r="M1657" s="12"/>
    </row>
    <row r="1658" ht="12.75">
      <c r="M1658" s="12"/>
    </row>
    <row r="1659" ht="12.75">
      <c r="M1659" s="12"/>
    </row>
    <row r="1660" ht="12.75">
      <c r="M1660" s="12"/>
    </row>
    <row r="1661" ht="12.75">
      <c r="M1661" s="12"/>
    </row>
    <row r="1662" ht="12.75">
      <c r="M1662" s="12"/>
    </row>
    <row r="1663" ht="12.75">
      <c r="M1663" s="12"/>
    </row>
    <row r="1664" ht="12.75">
      <c r="M1664" s="12"/>
    </row>
    <row r="1665" ht="12.75">
      <c r="M1665" s="12"/>
    </row>
    <row r="1666" ht="12.75">
      <c r="M1666" s="12"/>
    </row>
    <row r="1667" ht="12.75">
      <c r="M1667" s="12"/>
    </row>
    <row r="1668" ht="12.75">
      <c r="M1668" s="12"/>
    </row>
    <row r="1669" ht="12.75">
      <c r="M1669" s="12"/>
    </row>
    <row r="1670" ht="12.75">
      <c r="M1670" s="12"/>
    </row>
    <row r="1671" ht="12.75">
      <c r="M1671" s="12"/>
    </row>
    <row r="1672" ht="12.75">
      <c r="M1672" s="12"/>
    </row>
    <row r="1673" ht="12.75">
      <c r="M1673" s="12"/>
    </row>
    <row r="1674" ht="12.75">
      <c r="M1674" s="12"/>
    </row>
    <row r="1675" ht="12.75">
      <c r="M1675" s="12"/>
    </row>
    <row r="1676" ht="12.75">
      <c r="M1676" s="12"/>
    </row>
    <row r="1677" ht="12.75">
      <c r="M1677" s="12"/>
    </row>
    <row r="1678" ht="12.75">
      <c r="M1678" s="12"/>
    </row>
    <row r="1679" ht="12.75">
      <c r="M1679" s="12"/>
    </row>
    <row r="1680" ht="12.75">
      <c r="M1680" s="12"/>
    </row>
    <row r="1681" ht="12.75">
      <c r="M1681" s="12"/>
    </row>
    <row r="1682" ht="12.75">
      <c r="M1682" s="12"/>
    </row>
    <row r="1683" ht="12.75">
      <c r="M1683" s="12"/>
    </row>
    <row r="1684" ht="12.75">
      <c r="M1684" s="12"/>
    </row>
    <row r="1685" ht="12.75">
      <c r="M1685" s="12"/>
    </row>
    <row r="1686" ht="12.75">
      <c r="M1686" s="12"/>
    </row>
    <row r="1687" ht="12.75">
      <c r="M1687" s="12"/>
    </row>
    <row r="1688" ht="12.75">
      <c r="M1688" s="12"/>
    </row>
    <row r="1689" ht="12.75">
      <c r="M1689" s="12"/>
    </row>
    <row r="1690" ht="12.75">
      <c r="M1690" s="12"/>
    </row>
    <row r="1691" ht="12.75">
      <c r="M1691" s="12"/>
    </row>
    <row r="1692" ht="12.75">
      <c r="M1692" s="12"/>
    </row>
    <row r="1693" ht="12.75">
      <c r="M1693" s="12"/>
    </row>
    <row r="1694" ht="12.75">
      <c r="M1694" s="12"/>
    </row>
    <row r="1695" ht="12.75">
      <c r="M1695" s="12"/>
    </row>
    <row r="1696" ht="12.75">
      <c r="M1696" s="12"/>
    </row>
    <row r="1697" ht="12.75">
      <c r="M1697" s="12"/>
    </row>
    <row r="1698" ht="12.75">
      <c r="M1698" s="12"/>
    </row>
    <row r="1699" ht="12.75">
      <c r="M1699" s="12"/>
    </row>
    <row r="1700" ht="12.75">
      <c r="M1700" s="12"/>
    </row>
    <row r="1701" ht="12.75">
      <c r="M1701" s="12"/>
    </row>
    <row r="1702" ht="12.75">
      <c r="M1702" s="12"/>
    </row>
    <row r="1703" ht="12.75">
      <c r="M1703" s="12"/>
    </row>
    <row r="1704" ht="12.75">
      <c r="M1704" s="12"/>
    </row>
    <row r="1705" ht="12.75">
      <c r="M1705" s="12"/>
    </row>
    <row r="1706" ht="12.75">
      <c r="M1706" s="12"/>
    </row>
    <row r="1707" ht="12.75">
      <c r="M1707" s="12"/>
    </row>
    <row r="1708" ht="12.75">
      <c r="M1708" s="12"/>
    </row>
    <row r="1709" ht="12.75">
      <c r="M1709" s="12"/>
    </row>
    <row r="1710" ht="12.75">
      <c r="M1710" s="12"/>
    </row>
    <row r="1711" ht="12.75">
      <c r="M1711" s="12"/>
    </row>
    <row r="1712" ht="12.75">
      <c r="M1712" s="12"/>
    </row>
    <row r="1713" ht="12.75">
      <c r="M1713" s="12"/>
    </row>
    <row r="1714" ht="12.75">
      <c r="M1714" s="12"/>
    </row>
    <row r="1715" ht="12.75">
      <c r="M1715" s="12"/>
    </row>
    <row r="1716" ht="12.75">
      <c r="M1716" s="12"/>
    </row>
    <row r="1717" ht="12.75">
      <c r="M1717" s="12"/>
    </row>
    <row r="1718" ht="12.75">
      <c r="M1718" s="12"/>
    </row>
    <row r="1719" ht="12.75">
      <c r="M1719" s="12"/>
    </row>
    <row r="1720" ht="12.75">
      <c r="M1720" s="12"/>
    </row>
    <row r="1721" ht="12.75">
      <c r="M1721" s="12"/>
    </row>
    <row r="1722" ht="12.75">
      <c r="M1722" s="12"/>
    </row>
    <row r="1723" ht="12.75">
      <c r="M1723" s="12"/>
    </row>
    <row r="1724" ht="12.75">
      <c r="M1724" s="12"/>
    </row>
    <row r="1725" ht="12.75">
      <c r="M1725" s="12"/>
    </row>
    <row r="1726" ht="12.75">
      <c r="M1726" s="12"/>
    </row>
    <row r="1727" ht="12.75">
      <c r="M1727" s="12"/>
    </row>
    <row r="1728" ht="12.75">
      <c r="M1728" s="12"/>
    </row>
    <row r="1729" ht="12.75">
      <c r="M1729" s="12"/>
    </row>
    <row r="1730" ht="12.75">
      <c r="M1730" s="12"/>
    </row>
    <row r="1731" ht="12.75">
      <c r="M1731" s="12"/>
    </row>
    <row r="1732" ht="12.75">
      <c r="M1732" s="12"/>
    </row>
    <row r="1733" ht="12.75">
      <c r="M1733" s="12"/>
    </row>
    <row r="1734" ht="12.75">
      <c r="M1734" s="12"/>
    </row>
    <row r="1735" ht="12.75">
      <c r="M1735" s="12"/>
    </row>
    <row r="1736" ht="12.75">
      <c r="M1736" s="12"/>
    </row>
    <row r="1737" ht="12.75">
      <c r="M1737" s="12"/>
    </row>
    <row r="1738" ht="12.75">
      <c r="M1738" s="12"/>
    </row>
    <row r="1739" ht="12.75">
      <c r="M1739" s="12"/>
    </row>
    <row r="1740" ht="12.75">
      <c r="M1740" s="12"/>
    </row>
    <row r="1741" ht="12.75">
      <c r="M1741" s="12"/>
    </row>
    <row r="1742" ht="12.75">
      <c r="M1742" s="12"/>
    </row>
    <row r="1743" ht="12.75">
      <c r="M1743" s="12"/>
    </row>
    <row r="1744" ht="12.75">
      <c r="M1744" s="12"/>
    </row>
    <row r="1745" ht="12.75">
      <c r="M1745" s="12"/>
    </row>
    <row r="1746" ht="12.75">
      <c r="M1746" s="12"/>
    </row>
    <row r="1747" ht="12.75">
      <c r="M1747" s="12"/>
    </row>
    <row r="1748" ht="12.75">
      <c r="M1748" s="12"/>
    </row>
    <row r="1749" ht="12.75">
      <c r="M1749" s="12"/>
    </row>
    <row r="1750" ht="12.75">
      <c r="M1750" s="12"/>
    </row>
    <row r="1751" ht="12.75">
      <c r="M1751" s="12"/>
    </row>
    <row r="1752" ht="12.75">
      <c r="M1752" s="12"/>
    </row>
    <row r="1753" ht="12.75">
      <c r="M1753" s="12"/>
    </row>
    <row r="1754" ht="12.75">
      <c r="M1754" s="12"/>
    </row>
    <row r="1755" ht="12.75">
      <c r="M1755" s="12"/>
    </row>
    <row r="1756" ht="12.75">
      <c r="M1756" s="12"/>
    </row>
    <row r="1757" ht="12.75">
      <c r="M1757" s="12"/>
    </row>
    <row r="1758" ht="12.75">
      <c r="M1758" s="12"/>
    </row>
    <row r="1759" ht="12.75">
      <c r="M1759" s="12"/>
    </row>
    <row r="1760" ht="12.75">
      <c r="M1760" s="12"/>
    </row>
    <row r="1761" ht="12.75">
      <c r="M1761" s="12"/>
    </row>
    <row r="1762" ht="12.75">
      <c r="M1762" s="12"/>
    </row>
    <row r="1763" ht="12.75">
      <c r="M1763" s="12"/>
    </row>
    <row r="1764" ht="12.75">
      <c r="M1764" s="12"/>
    </row>
    <row r="1765" ht="12.75">
      <c r="M1765" s="12"/>
    </row>
    <row r="1766" ht="12.75">
      <c r="M1766" s="12"/>
    </row>
    <row r="1767" ht="12.75">
      <c r="M1767" s="12"/>
    </row>
    <row r="1768" ht="12.75">
      <c r="M1768" s="12"/>
    </row>
    <row r="1769" ht="12.75">
      <c r="M1769" s="12"/>
    </row>
    <row r="1770" ht="12.75">
      <c r="M1770" s="12"/>
    </row>
    <row r="1771" ht="12.75">
      <c r="M1771" s="12"/>
    </row>
    <row r="1772" ht="12.75">
      <c r="M1772" s="12"/>
    </row>
    <row r="1773" ht="12.75">
      <c r="M1773" s="12"/>
    </row>
    <row r="1774" ht="12.75">
      <c r="M1774" s="12"/>
    </row>
    <row r="1775" ht="12.75">
      <c r="M1775" s="12"/>
    </row>
    <row r="1776" ht="12.75">
      <c r="M1776" s="12"/>
    </row>
    <row r="1777" ht="12.75">
      <c r="M1777" s="12"/>
    </row>
    <row r="1778" ht="12.75">
      <c r="M1778" s="12"/>
    </row>
    <row r="1779" ht="12.75">
      <c r="M1779" s="12"/>
    </row>
    <row r="1780" ht="12.75">
      <c r="M1780" s="12"/>
    </row>
    <row r="1781" ht="12.75">
      <c r="M1781" s="12"/>
    </row>
    <row r="1782" ht="12.75">
      <c r="M1782" s="12"/>
    </row>
    <row r="1783" ht="12.75">
      <c r="M1783" s="12"/>
    </row>
    <row r="1784" ht="12.75">
      <c r="M1784" s="12"/>
    </row>
    <row r="1785" ht="12.75">
      <c r="M1785" s="12"/>
    </row>
    <row r="1786" ht="12.75">
      <c r="M1786" s="12"/>
    </row>
    <row r="1787" ht="12.75">
      <c r="M1787" s="12"/>
    </row>
    <row r="1788" ht="12.75">
      <c r="M1788" s="12"/>
    </row>
    <row r="1789" ht="12.75">
      <c r="M1789" s="12"/>
    </row>
    <row r="1790" ht="12.75">
      <c r="M1790" s="12"/>
    </row>
    <row r="1791" ht="12.75">
      <c r="M1791" s="12"/>
    </row>
    <row r="1792" ht="12.75">
      <c r="M1792" s="12"/>
    </row>
    <row r="1793" ht="12.75">
      <c r="M1793" s="12"/>
    </row>
    <row r="1794" ht="12.75">
      <c r="M1794" s="12"/>
    </row>
    <row r="1795" ht="12.75">
      <c r="M1795" s="12"/>
    </row>
    <row r="1796" ht="12.75">
      <c r="M1796" s="12"/>
    </row>
    <row r="1797" ht="12.75">
      <c r="M1797" s="12"/>
    </row>
    <row r="1798" ht="12.75">
      <c r="M1798" s="12"/>
    </row>
    <row r="1799" ht="12.75">
      <c r="M1799" s="12"/>
    </row>
    <row r="1800" ht="12.75">
      <c r="M1800" s="12"/>
    </row>
    <row r="1801" ht="12.75">
      <c r="M1801" s="12"/>
    </row>
    <row r="1802" ht="12.75">
      <c r="M1802" s="12"/>
    </row>
    <row r="1803" ht="12.75">
      <c r="M1803" s="12"/>
    </row>
    <row r="1804" ht="12.75">
      <c r="M1804" s="12"/>
    </row>
    <row r="1805" ht="12.75">
      <c r="M1805" s="12"/>
    </row>
    <row r="1806" ht="12.75">
      <c r="M1806" s="12"/>
    </row>
    <row r="1807" ht="12.75">
      <c r="M1807" s="12"/>
    </row>
    <row r="1808" ht="12.75">
      <c r="M1808" s="12"/>
    </row>
    <row r="1809" ht="12.75">
      <c r="M1809" s="12"/>
    </row>
    <row r="1810" ht="12.75">
      <c r="M1810" s="12"/>
    </row>
    <row r="1811" ht="12.75">
      <c r="M1811" s="12"/>
    </row>
    <row r="1812" ht="12.75">
      <c r="M1812" s="12"/>
    </row>
    <row r="1813" ht="12.75">
      <c r="M1813" s="12"/>
    </row>
    <row r="1814" ht="12.75">
      <c r="M1814" s="12"/>
    </row>
    <row r="1815" ht="12.75">
      <c r="M1815" s="12"/>
    </row>
    <row r="1816" ht="12.75">
      <c r="M1816" s="12"/>
    </row>
    <row r="1817" ht="12.75">
      <c r="M1817" s="12"/>
    </row>
    <row r="1818" ht="12.75">
      <c r="M1818" s="12"/>
    </row>
    <row r="1819" ht="12.75">
      <c r="M1819" s="12"/>
    </row>
    <row r="1820" ht="12.75">
      <c r="M1820" s="12"/>
    </row>
    <row r="1821" ht="12.75">
      <c r="M1821" s="12"/>
    </row>
    <row r="1822" ht="12.75">
      <c r="M1822" s="12"/>
    </row>
    <row r="1823" ht="12.75">
      <c r="M1823" s="12"/>
    </row>
    <row r="1824" ht="12.75">
      <c r="M1824" s="12"/>
    </row>
    <row r="1825" ht="12.75">
      <c r="M1825" s="12"/>
    </row>
    <row r="1826" ht="12.75">
      <c r="M1826" s="12"/>
    </row>
    <row r="1827" ht="12.75">
      <c r="M1827" s="12"/>
    </row>
    <row r="1828" ht="12.75">
      <c r="M1828" s="12"/>
    </row>
    <row r="1829" ht="12.75">
      <c r="M1829" s="12"/>
    </row>
    <row r="1830" ht="12.75">
      <c r="M1830" s="12"/>
    </row>
    <row r="1831" ht="12.75">
      <c r="M1831" s="12"/>
    </row>
    <row r="1832" ht="12.75">
      <c r="M1832" s="12"/>
    </row>
    <row r="1833" ht="12.75">
      <c r="M1833" s="12"/>
    </row>
    <row r="1834" ht="12.75">
      <c r="M1834" s="12"/>
    </row>
    <row r="1835" ht="12.75">
      <c r="M1835" s="12"/>
    </row>
    <row r="1836" ht="12.75">
      <c r="M1836" s="12"/>
    </row>
    <row r="1837" ht="12.75">
      <c r="M1837" s="12"/>
    </row>
    <row r="1838" ht="12.75">
      <c r="M1838" s="12"/>
    </row>
    <row r="1839" ht="12.75">
      <c r="M1839" s="12"/>
    </row>
    <row r="1840" ht="12.75">
      <c r="M1840" s="12"/>
    </row>
    <row r="1841" ht="12.75">
      <c r="M1841" s="12"/>
    </row>
    <row r="1842" ht="12.75">
      <c r="M1842" s="12"/>
    </row>
    <row r="1843" ht="12.75">
      <c r="M1843" s="12"/>
    </row>
    <row r="1844" ht="12.75">
      <c r="M1844" s="12"/>
    </row>
    <row r="1845" ht="12.75">
      <c r="M1845" s="12"/>
    </row>
    <row r="1846" ht="12.75">
      <c r="M1846" s="12"/>
    </row>
    <row r="1847" ht="12.75">
      <c r="M1847" s="12"/>
    </row>
    <row r="1848" ht="12.75">
      <c r="M1848" s="12"/>
    </row>
    <row r="1849" ht="12.75">
      <c r="M1849" s="12"/>
    </row>
    <row r="1850" ht="12.75">
      <c r="M1850" s="12"/>
    </row>
    <row r="1851" ht="12.75">
      <c r="M1851" s="12"/>
    </row>
    <row r="1852" ht="12.75">
      <c r="M1852" s="12"/>
    </row>
    <row r="1853" ht="12.75">
      <c r="M1853" s="12"/>
    </row>
    <row r="1854" ht="12.75">
      <c r="M1854" s="12"/>
    </row>
    <row r="1855" ht="12.75">
      <c r="M1855" s="12"/>
    </row>
    <row r="1856" ht="12.75">
      <c r="M1856" s="12"/>
    </row>
    <row r="1857" ht="12.75">
      <c r="M1857" s="12"/>
    </row>
    <row r="1858" ht="12.75">
      <c r="M1858" s="12"/>
    </row>
    <row r="1859" ht="12.75">
      <c r="M1859" s="12"/>
    </row>
    <row r="1860" ht="12.75">
      <c r="M1860" s="12"/>
    </row>
    <row r="1861" ht="12.75">
      <c r="M1861" s="12"/>
    </row>
    <row r="1862" ht="12.75">
      <c r="M1862" s="12"/>
    </row>
    <row r="1863" ht="12.75">
      <c r="M1863" s="12"/>
    </row>
    <row r="1864" ht="12.75">
      <c r="M1864" s="12"/>
    </row>
    <row r="1865" ht="12.75">
      <c r="M1865" s="12"/>
    </row>
    <row r="1866" ht="12.75">
      <c r="M1866" s="12"/>
    </row>
    <row r="1867" ht="12.75">
      <c r="M1867" s="12"/>
    </row>
    <row r="1868" ht="12.75">
      <c r="M1868" s="12"/>
    </row>
    <row r="1869" ht="12.75">
      <c r="M1869" s="12"/>
    </row>
    <row r="1870" ht="12.75">
      <c r="M1870" s="12"/>
    </row>
    <row r="1871" ht="12.75">
      <c r="M1871" s="12"/>
    </row>
    <row r="1872" ht="12.75">
      <c r="M1872" s="12"/>
    </row>
    <row r="1873" ht="12.75">
      <c r="M1873" s="12"/>
    </row>
    <row r="1874" ht="12.75">
      <c r="M1874" s="12"/>
    </row>
    <row r="1875" ht="12.75">
      <c r="M1875" s="12"/>
    </row>
    <row r="1876" ht="12.75">
      <c r="M1876" s="12"/>
    </row>
    <row r="1877" ht="12.75">
      <c r="M1877" s="12"/>
    </row>
    <row r="1878" ht="12.75">
      <c r="M1878" s="12"/>
    </row>
    <row r="1879" ht="12.75">
      <c r="M1879" s="12"/>
    </row>
    <row r="1880" ht="12.75">
      <c r="M1880" s="12"/>
    </row>
    <row r="1881" ht="12.75">
      <c r="M1881" s="12"/>
    </row>
    <row r="1882" ht="12.75">
      <c r="M1882" s="12"/>
    </row>
    <row r="1883" ht="12.75">
      <c r="M1883" s="12"/>
    </row>
    <row r="1884" ht="12.75">
      <c r="M1884" s="12"/>
    </row>
    <row r="1885" ht="12.75">
      <c r="M1885" s="12"/>
    </row>
    <row r="1886" ht="12.75">
      <c r="M1886" s="12"/>
    </row>
    <row r="1887" ht="12.75">
      <c r="M1887" s="12"/>
    </row>
    <row r="1888" ht="12.75">
      <c r="M1888" s="12"/>
    </row>
    <row r="1889" ht="12.75">
      <c r="M1889" s="12"/>
    </row>
    <row r="1890" ht="12.75">
      <c r="M1890" s="12"/>
    </row>
    <row r="1891" ht="12.75">
      <c r="M1891" s="12"/>
    </row>
    <row r="1892" ht="12.75">
      <c r="M1892" s="12"/>
    </row>
    <row r="1893" ht="12.75">
      <c r="M1893" s="12"/>
    </row>
    <row r="1894" ht="12.75">
      <c r="M1894" s="12"/>
    </row>
    <row r="1895" ht="12.75">
      <c r="M1895" s="12"/>
    </row>
    <row r="1896" ht="12.75">
      <c r="M1896" s="12"/>
    </row>
    <row r="1897" ht="12.75">
      <c r="M1897" s="12"/>
    </row>
    <row r="1898" ht="12.75">
      <c r="M1898" s="12"/>
    </row>
    <row r="1899" ht="12.75">
      <c r="M1899" s="12"/>
    </row>
    <row r="1900" ht="12.75">
      <c r="M1900" s="12"/>
    </row>
    <row r="1901" ht="12.75">
      <c r="M1901" s="12"/>
    </row>
    <row r="1902" ht="12.75">
      <c r="M1902" s="12"/>
    </row>
    <row r="1903" ht="12.75">
      <c r="M1903" s="12"/>
    </row>
    <row r="1904" ht="12.75">
      <c r="M1904" s="12"/>
    </row>
    <row r="1905" ht="12.75">
      <c r="M1905" s="12"/>
    </row>
    <row r="1906" ht="12.75">
      <c r="M1906" s="12"/>
    </row>
    <row r="1907" ht="12.75">
      <c r="M1907" s="12"/>
    </row>
    <row r="1908" ht="12.75">
      <c r="M1908" s="12"/>
    </row>
    <row r="1909" ht="12.75">
      <c r="M1909" s="12"/>
    </row>
    <row r="1910" ht="12.75">
      <c r="M1910" s="12"/>
    </row>
    <row r="1911" ht="12.75">
      <c r="M1911" s="12"/>
    </row>
    <row r="1912" ht="12.75">
      <c r="M1912" s="12"/>
    </row>
    <row r="1913" ht="12.75">
      <c r="M1913" s="12"/>
    </row>
    <row r="1914" ht="12.75">
      <c r="M1914" s="12"/>
    </row>
    <row r="1915" ht="12.75">
      <c r="M1915" s="12"/>
    </row>
    <row r="1916" ht="12.75">
      <c r="M1916" s="12"/>
    </row>
    <row r="1917" ht="12.75">
      <c r="M1917" s="12"/>
    </row>
    <row r="1918" ht="12.75">
      <c r="M1918" s="12"/>
    </row>
    <row r="1919" ht="12.75">
      <c r="M1919" s="12"/>
    </row>
    <row r="1920" ht="12.75">
      <c r="M1920" s="12"/>
    </row>
    <row r="1921" ht="12.75">
      <c r="M1921" s="12"/>
    </row>
    <row r="1922" ht="12.75">
      <c r="M1922" s="12"/>
    </row>
    <row r="1923" ht="12.75">
      <c r="M1923" s="12"/>
    </row>
    <row r="1924" ht="12.75">
      <c r="M1924" s="12"/>
    </row>
    <row r="1925" ht="12.75">
      <c r="M1925" s="12"/>
    </row>
    <row r="1926" ht="12.75">
      <c r="M1926" s="12"/>
    </row>
    <row r="1927" ht="12.75">
      <c r="M1927" s="12"/>
    </row>
    <row r="1928" ht="12.75">
      <c r="M1928" s="12"/>
    </row>
    <row r="1929" ht="12.75">
      <c r="M1929" s="12"/>
    </row>
    <row r="1930" ht="12.75">
      <c r="M1930" s="12"/>
    </row>
    <row r="1931" ht="12.75">
      <c r="M1931" s="12"/>
    </row>
    <row r="1932" ht="12.75">
      <c r="M1932" s="12"/>
    </row>
    <row r="1933" ht="12.75">
      <c r="M1933" s="12"/>
    </row>
    <row r="1934" ht="12.75">
      <c r="M1934" s="12"/>
    </row>
    <row r="1935" ht="12.75">
      <c r="M1935" s="12"/>
    </row>
    <row r="1936" ht="12.75">
      <c r="M1936" s="12"/>
    </row>
    <row r="1937" ht="12.75">
      <c r="M1937" s="12"/>
    </row>
    <row r="1938" ht="12.75">
      <c r="M1938" s="12"/>
    </row>
    <row r="1939" ht="12.75">
      <c r="M1939" s="12"/>
    </row>
    <row r="1940" ht="12.75">
      <c r="M1940" s="12"/>
    </row>
    <row r="1941" ht="12.75">
      <c r="M1941" s="12"/>
    </row>
    <row r="1942" ht="12.75">
      <c r="M1942" s="12"/>
    </row>
    <row r="1943" ht="12.75">
      <c r="M1943" s="12"/>
    </row>
    <row r="1944" ht="12.75">
      <c r="M1944" s="12"/>
    </row>
    <row r="1945" ht="12.75">
      <c r="M1945" s="12"/>
    </row>
    <row r="1946" ht="12.75">
      <c r="M1946" s="12"/>
    </row>
    <row r="1947" ht="12.75">
      <c r="M1947" s="12"/>
    </row>
    <row r="1948" ht="12.75">
      <c r="M1948" s="12"/>
    </row>
    <row r="1949" ht="12.75">
      <c r="M1949" s="12"/>
    </row>
    <row r="1950" ht="12.75">
      <c r="M1950" s="12"/>
    </row>
    <row r="1951" ht="12.75">
      <c r="M1951" s="12"/>
    </row>
    <row r="1952" ht="12.75">
      <c r="M1952" s="12"/>
    </row>
    <row r="1953" ht="12.75">
      <c r="M1953" s="12"/>
    </row>
    <row r="1954" ht="12.75">
      <c r="M1954" s="12"/>
    </row>
    <row r="1955" ht="12.75">
      <c r="M1955" s="12"/>
    </row>
    <row r="1956" ht="12.75">
      <c r="M1956" s="12"/>
    </row>
    <row r="1957" ht="12.75">
      <c r="M1957" s="12"/>
    </row>
    <row r="1958" ht="12.75">
      <c r="M1958" s="12"/>
    </row>
    <row r="1959" ht="12.75">
      <c r="M1959" s="12"/>
    </row>
    <row r="1960" ht="12.75">
      <c r="M1960" s="12"/>
    </row>
    <row r="1961" ht="12.75">
      <c r="M1961" s="12"/>
    </row>
    <row r="1962" ht="12.75">
      <c r="M1962" s="12"/>
    </row>
    <row r="1963" ht="12.75">
      <c r="M1963" s="12"/>
    </row>
    <row r="1964" ht="12.75">
      <c r="M1964" s="12"/>
    </row>
    <row r="1965" ht="12.75">
      <c r="M1965" s="12"/>
    </row>
    <row r="1966" ht="12.75">
      <c r="M1966" s="12"/>
    </row>
    <row r="1967" ht="12.75">
      <c r="M1967" s="12"/>
    </row>
    <row r="1968" ht="12.75">
      <c r="M1968" s="12"/>
    </row>
    <row r="1969" ht="12.75">
      <c r="M1969" s="12"/>
    </row>
    <row r="1970" ht="12.75">
      <c r="M1970" s="12"/>
    </row>
    <row r="1971" ht="12.75">
      <c r="M1971" s="12"/>
    </row>
    <row r="1972" ht="12.75">
      <c r="M1972" s="12"/>
    </row>
    <row r="1973" ht="12.75">
      <c r="M1973" s="12"/>
    </row>
    <row r="1974" ht="12.75">
      <c r="M1974" s="12"/>
    </row>
    <row r="1975" ht="12.75">
      <c r="M1975" s="12"/>
    </row>
    <row r="1976" ht="12.75">
      <c r="M1976" s="12"/>
    </row>
    <row r="1977" ht="12.75">
      <c r="M1977" s="12"/>
    </row>
    <row r="1978" ht="12.75">
      <c r="M1978" s="12"/>
    </row>
    <row r="1979" ht="12.75">
      <c r="M1979" s="12"/>
    </row>
    <row r="1980" ht="12.75">
      <c r="M1980" s="12"/>
    </row>
    <row r="1981" ht="12.75">
      <c r="M1981" s="12"/>
    </row>
    <row r="1982" ht="12.75">
      <c r="M1982" s="12"/>
    </row>
    <row r="1983" ht="12.75">
      <c r="M1983" s="12"/>
    </row>
    <row r="1984" ht="12.75">
      <c r="M1984" s="12"/>
    </row>
    <row r="1985" ht="12.75">
      <c r="M1985" s="12"/>
    </row>
    <row r="1986" ht="12.75">
      <c r="M1986" s="12"/>
    </row>
    <row r="1987" ht="12.75">
      <c r="M1987" s="12"/>
    </row>
    <row r="1988" ht="12.75">
      <c r="M1988" s="12"/>
    </row>
    <row r="1989" ht="12.75">
      <c r="M1989" s="12"/>
    </row>
    <row r="1990" ht="12.75">
      <c r="M1990" s="12"/>
    </row>
    <row r="1991" ht="12.75">
      <c r="M1991" s="12"/>
    </row>
    <row r="1992" ht="12.75">
      <c r="M1992" s="12"/>
    </row>
    <row r="1993" ht="12.75">
      <c r="M1993" s="12"/>
    </row>
    <row r="1994" ht="12.75">
      <c r="M1994" s="12"/>
    </row>
    <row r="1995" ht="12.75">
      <c r="M1995" s="12"/>
    </row>
    <row r="1996" ht="12.75">
      <c r="M1996" s="12"/>
    </row>
    <row r="1997" ht="12.75">
      <c r="M1997" s="12"/>
    </row>
    <row r="1998" ht="12.75">
      <c r="M1998" s="12"/>
    </row>
    <row r="1999" ht="12.75">
      <c r="M1999" s="12"/>
    </row>
    <row r="2000" ht="12.75">
      <c r="M2000" s="12"/>
    </row>
    <row r="2001" ht="12.75">
      <c r="M2001" s="12"/>
    </row>
    <row r="2002" ht="12.75">
      <c r="M2002" s="12"/>
    </row>
    <row r="2003" ht="12.75">
      <c r="M2003" s="12"/>
    </row>
    <row r="2004" ht="12.75">
      <c r="M2004" s="12"/>
    </row>
    <row r="2005" ht="12.75">
      <c r="M2005" s="12"/>
    </row>
    <row r="2006" ht="12.75">
      <c r="M2006" s="12"/>
    </row>
    <row r="2007" ht="12.75">
      <c r="M2007" s="12"/>
    </row>
    <row r="2008" ht="12.75">
      <c r="M2008" s="12"/>
    </row>
    <row r="2009" ht="12.75">
      <c r="M2009" s="12"/>
    </row>
    <row r="2010" ht="12.75">
      <c r="M2010" s="12"/>
    </row>
    <row r="2011" ht="12.75">
      <c r="M2011" s="12"/>
    </row>
    <row r="2012" ht="12.75">
      <c r="M2012" s="12"/>
    </row>
    <row r="2013" ht="12.75">
      <c r="M2013" s="12"/>
    </row>
    <row r="2014" ht="12.75">
      <c r="M2014" s="12"/>
    </row>
    <row r="2015" ht="12.75">
      <c r="M2015" s="12"/>
    </row>
    <row r="2016" ht="12.75">
      <c r="M2016" s="12"/>
    </row>
    <row r="2017" ht="12.75">
      <c r="M2017" s="12"/>
    </row>
    <row r="2018" ht="12.75">
      <c r="M2018" s="12"/>
    </row>
    <row r="2019" ht="12.75">
      <c r="M2019" s="12"/>
    </row>
    <row r="2020" ht="12.75">
      <c r="M2020" s="12"/>
    </row>
    <row r="2021" ht="12.75">
      <c r="M2021" s="12"/>
    </row>
    <row r="2022" ht="12.75">
      <c r="M2022" s="12"/>
    </row>
    <row r="2023" ht="12.75">
      <c r="M2023" s="12"/>
    </row>
    <row r="2024" ht="12.75">
      <c r="M2024" s="12"/>
    </row>
    <row r="2025" ht="12.75">
      <c r="M2025" s="12"/>
    </row>
    <row r="2026" ht="12.75">
      <c r="M2026" s="12"/>
    </row>
    <row r="2027" ht="12.75">
      <c r="M2027" s="12"/>
    </row>
    <row r="2028" ht="12.75">
      <c r="M2028" s="12"/>
    </row>
    <row r="2029" ht="12.75">
      <c r="M2029" s="12"/>
    </row>
    <row r="2030" ht="12.75">
      <c r="M2030" s="12"/>
    </row>
    <row r="2031" ht="12.75">
      <c r="M2031" s="12"/>
    </row>
    <row r="2032" ht="12.75">
      <c r="M2032" s="12"/>
    </row>
    <row r="2033" ht="12.75">
      <c r="M2033" s="12"/>
    </row>
    <row r="2034" ht="12.75">
      <c r="M2034" s="12"/>
    </row>
    <row r="2035" ht="12.75">
      <c r="M2035" s="12"/>
    </row>
    <row r="2036" ht="12.75">
      <c r="M2036" s="12"/>
    </row>
    <row r="2037" ht="12.75">
      <c r="M2037" s="12"/>
    </row>
    <row r="2038" ht="12.75">
      <c r="M2038" s="12"/>
    </row>
    <row r="2039" ht="12.75">
      <c r="M2039" s="12"/>
    </row>
    <row r="2040" ht="12.75">
      <c r="M2040" s="12"/>
    </row>
    <row r="2041" ht="12.75">
      <c r="M2041" s="12"/>
    </row>
    <row r="2042" ht="12.75">
      <c r="M2042" s="12"/>
    </row>
    <row r="2043" ht="12.75">
      <c r="M2043" s="12"/>
    </row>
    <row r="2044" ht="12.75">
      <c r="M2044" s="12"/>
    </row>
    <row r="2045" ht="12.75">
      <c r="M2045" s="12"/>
    </row>
    <row r="2046" ht="12.75">
      <c r="M2046" s="12"/>
    </row>
    <row r="2047" ht="12.75">
      <c r="M2047" s="12"/>
    </row>
    <row r="2048" ht="12.75">
      <c r="M2048" s="12"/>
    </row>
    <row r="2049" ht="12.75">
      <c r="M2049" s="12"/>
    </row>
    <row r="2050" ht="12.75">
      <c r="M2050" s="12"/>
    </row>
    <row r="2051" ht="12.75">
      <c r="M2051" s="12"/>
    </row>
    <row r="2052" ht="12.75">
      <c r="M2052" s="12"/>
    </row>
    <row r="2053" ht="12.75">
      <c r="M2053" s="12"/>
    </row>
    <row r="2054" ht="12.75">
      <c r="M2054" s="12"/>
    </row>
    <row r="2055" ht="12.75">
      <c r="M2055" s="12"/>
    </row>
    <row r="2056" ht="12.75">
      <c r="M2056" s="12"/>
    </row>
    <row r="2057" ht="12.75">
      <c r="M2057" s="12"/>
    </row>
    <row r="2058" ht="12.75">
      <c r="M2058" s="12"/>
    </row>
    <row r="2059" ht="12.75">
      <c r="M2059" s="12"/>
    </row>
    <row r="2060" ht="12.75">
      <c r="M2060" s="12"/>
    </row>
    <row r="2061" ht="12.75">
      <c r="M2061" s="12"/>
    </row>
    <row r="2062" ht="12.75">
      <c r="M2062" s="12"/>
    </row>
    <row r="2063" ht="12.75">
      <c r="M2063" s="12"/>
    </row>
    <row r="2064" ht="12.75">
      <c r="M2064" s="12"/>
    </row>
    <row r="2065" ht="12.75">
      <c r="M2065" s="12"/>
    </row>
    <row r="2066" ht="12.75">
      <c r="M2066" s="12"/>
    </row>
    <row r="2067" ht="12.75">
      <c r="M2067" s="12"/>
    </row>
    <row r="2068" ht="12.75">
      <c r="M2068" s="12"/>
    </row>
    <row r="2069" ht="12.75">
      <c r="M2069" s="12"/>
    </row>
    <row r="2070" ht="12.75">
      <c r="M2070" s="12"/>
    </row>
    <row r="2071" ht="12.75">
      <c r="M2071" s="12"/>
    </row>
    <row r="2072" ht="12.75">
      <c r="M2072" s="12"/>
    </row>
    <row r="2073" ht="12.75">
      <c r="M2073" s="12"/>
    </row>
    <row r="2074" ht="12.75">
      <c r="M2074" s="12"/>
    </row>
    <row r="2075" ht="12.75">
      <c r="M2075" s="12"/>
    </row>
    <row r="2076" ht="12.75">
      <c r="M2076" s="12"/>
    </row>
    <row r="2077" ht="12.75">
      <c r="M2077" s="12"/>
    </row>
    <row r="2078" ht="12.75">
      <c r="M2078" s="12"/>
    </row>
    <row r="2079" ht="12.75">
      <c r="M2079" s="12"/>
    </row>
    <row r="2080" ht="12.75">
      <c r="M2080" s="12"/>
    </row>
    <row r="2081" ht="12.75">
      <c r="M2081" s="12"/>
    </row>
    <row r="2082" ht="12.75">
      <c r="M2082" s="12"/>
    </row>
    <row r="2083" ht="12.75">
      <c r="M2083" s="12"/>
    </row>
    <row r="2084" ht="12.75">
      <c r="M2084" s="12"/>
    </row>
    <row r="2085" ht="12.75">
      <c r="M2085" s="12"/>
    </row>
    <row r="2086" ht="12.75">
      <c r="M2086" s="12"/>
    </row>
    <row r="2087" ht="12.75">
      <c r="M2087" s="12"/>
    </row>
    <row r="2088" ht="12.75">
      <c r="M2088" s="12"/>
    </row>
    <row r="2089" ht="12.75">
      <c r="M2089" s="12"/>
    </row>
    <row r="2090" ht="12.75">
      <c r="M2090" s="12"/>
    </row>
    <row r="2091" ht="12.75">
      <c r="M2091" s="12"/>
    </row>
    <row r="2092" ht="12.75">
      <c r="M2092" s="12"/>
    </row>
    <row r="2093" ht="12.75">
      <c r="M2093" s="12"/>
    </row>
    <row r="2094" ht="12.75">
      <c r="M2094" s="12"/>
    </row>
    <row r="2095" ht="12.75">
      <c r="M2095" s="12"/>
    </row>
    <row r="2096" ht="12.75">
      <c r="M2096" s="12"/>
    </row>
    <row r="2097" ht="12.75">
      <c r="M2097" s="12"/>
    </row>
    <row r="2098" ht="12.75">
      <c r="M2098" s="12"/>
    </row>
  </sheetData>
  <sheetProtection/>
  <mergeCells count="7">
    <mergeCell ref="K3:K4"/>
    <mergeCell ref="A1:J1"/>
    <mergeCell ref="A3:A4"/>
    <mergeCell ref="B3:C3"/>
    <mergeCell ref="D3:E3"/>
    <mergeCell ref="F3:G3"/>
    <mergeCell ref="H3:I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A1:Q24"/>
  <sheetViews>
    <sheetView zoomScalePageLayoutView="0" workbookViewId="0" topLeftCell="A13">
      <selection activeCell="C22" sqref="C22"/>
    </sheetView>
  </sheetViews>
  <sheetFormatPr defaultColWidth="9.140625" defaultRowHeight="12.75"/>
  <cols>
    <col min="1" max="1" width="11.57421875" style="58" customWidth="1"/>
    <col min="2" max="2" width="13.7109375" style="58" customWidth="1"/>
    <col min="3" max="6" width="17.8515625" style="58" customWidth="1"/>
    <col min="7" max="9" width="8.57421875" style="58" bestFit="1" customWidth="1"/>
    <col min="10" max="14" width="8.421875" style="58" bestFit="1" customWidth="1"/>
    <col min="15" max="15" width="9.421875" style="58" bestFit="1" customWidth="1"/>
    <col min="16" max="16" width="9.140625" style="58" customWidth="1"/>
    <col min="17" max="17" width="10.421875" style="58" bestFit="1" customWidth="1"/>
    <col min="18" max="16384" width="9.140625" style="58" customWidth="1"/>
  </cols>
  <sheetData>
    <row r="1" ht="18.75">
      <c r="A1" s="151" t="s">
        <v>583</v>
      </c>
    </row>
    <row r="2" ht="9" customHeight="1"/>
    <row r="3" spans="1:4" ht="16.5">
      <c r="A3" s="265" t="s">
        <v>557</v>
      </c>
      <c r="B3" s="265"/>
      <c r="C3" s="170" t="s">
        <v>573</v>
      </c>
      <c r="D3" s="170"/>
    </row>
    <row r="4" spans="1:14" ht="21" customHeight="1">
      <c r="A4" s="265"/>
      <c r="B4" s="265"/>
      <c r="C4" s="169" t="s">
        <v>574</v>
      </c>
      <c r="D4" s="158" t="s">
        <v>575</v>
      </c>
      <c r="E4" s="152"/>
      <c r="F4" s="152"/>
      <c r="G4" s="152"/>
      <c r="H4" s="152"/>
      <c r="I4" s="152"/>
      <c r="J4" s="152"/>
      <c r="K4" s="152"/>
      <c r="L4" s="152"/>
      <c r="M4" s="152"/>
      <c r="N4" s="152"/>
    </row>
    <row r="5" spans="1:14" ht="21" customHeight="1">
      <c r="A5" s="269">
        <v>2013</v>
      </c>
      <c r="B5" s="269"/>
      <c r="C5" s="160">
        <v>23910.33199999999</v>
      </c>
      <c r="D5" s="160">
        <v>31792.054064000004</v>
      </c>
      <c r="E5" s="154"/>
      <c r="F5" s="154"/>
      <c r="G5" s="154"/>
      <c r="H5" s="154"/>
      <c r="I5" s="154"/>
      <c r="J5" s="154"/>
      <c r="K5" s="154"/>
      <c r="L5" s="154"/>
      <c r="M5" s="154"/>
      <c r="N5" s="154"/>
    </row>
    <row r="6" spans="1:14" ht="21" customHeight="1">
      <c r="A6" s="269">
        <v>2014</v>
      </c>
      <c r="B6" s="269"/>
      <c r="C6" s="160">
        <v>26320.075999999994</v>
      </c>
      <c r="D6" s="160">
        <v>34797.168179</v>
      </c>
      <c r="E6" s="154"/>
      <c r="F6" s="154"/>
      <c r="G6" s="154"/>
      <c r="H6" s="154"/>
      <c r="I6" s="154"/>
      <c r="J6" s="154"/>
      <c r="K6" s="154"/>
      <c r="L6" s="154"/>
      <c r="M6" s="154"/>
      <c r="N6" s="154"/>
    </row>
    <row r="7" spans="1:17" ht="21" customHeight="1">
      <c r="A7" s="269">
        <v>2015</v>
      </c>
      <c r="B7" s="269"/>
      <c r="C7" s="160">
        <v>17461.125129999997</v>
      </c>
      <c r="D7" s="160">
        <v>24716.075974440006</v>
      </c>
      <c r="E7" s="154"/>
      <c r="F7" s="154"/>
      <c r="G7" s="154"/>
      <c r="H7" s="154"/>
      <c r="I7" s="154"/>
      <c r="J7" s="154"/>
      <c r="K7" s="154"/>
      <c r="L7" s="154"/>
      <c r="M7" s="154"/>
      <c r="N7" s="154"/>
      <c r="Q7" s="155"/>
    </row>
    <row r="8" spans="1:14" ht="21" customHeight="1">
      <c r="A8" s="270">
        <v>2016</v>
      </c>
      <c r="B8" s="164" t="s">
        <v>576</v>
      </c>
      <c r="C8" s="165">
        <v>8668.112063999999</v>
      </c>
      <c r="D8" s="165">
        <v>13144.638965099999</v>
      </c>
      <c r="E8" s="154"/>
      <c r="F8" s="154"/>
      <c r="G8" s="154"/>
      <c r="H8" s="154"/>
      <c r="I8" s="154"/>
      <c r="J8" s="154"/>
      <c r="K8" s="154"/>
      <c r="L8" s="154"/>
      <c r="M8" s="154"/>
      <c r="N8" s="154"/>
    </row>
    <row r="9" spans="1:14" ht="21" customHeight="1">
      <c r="A9" s="271"/>
      <c r="B9" s="164" t="s">
        <v>577</v>
      </c>
      <c r="C9" s="165">
        <v>8924.876999999999</v>
      </c>
      <c r="D9" s="165">
        <v>13657.035301499998</v>
      </c>
      <c r="E9" s="154"/>
      <c r="F9" s="154"/>
      <c r="G9" s="154"/>
      <c r="H9" s="154"/>
      <c r="I9" s="154"/>
      <c r="J9" s="154"/>
      <c r="K9" s="154"/>
      <c r="L9" s="154"/>
      <c r="M9" s="154"/>
      <c r="N9" s="154"/>
    </row>
    <row r="10" spans="1:14" ht="21" customHeight="1">
      <c r="A10" s="272"/>
      <c r="B10" s="164" t="s">
        <v>495</v>
      </c>
      <c r="C10" s="166">
        <v>17592.989063999998</v>
      </c>
      <c r="D10" s="166">
        <v>26801.674266599992</v>
      </c>
      <c r="E10" s="154"/>
      <c r="F10" s="154"/>
      <c r="G10" s="154"/>
      <c r="H10" s="154"/>
      <c r="I10" s="154"/>
      <c r="J10" s="154"/>
      <c r="K10" s="154"/>
      <c r="L10" s="154"/>
      <c r="M10" s="154"/>
      <c r="N10" s="154"/>
    </row>
    <row r="11" spans="1:14" ht="21" customHeight="1">
      <c r="A11" s="167">
        <v>2017</v>
      </c>
      <c r="B11" s="168"/>
      <c r="C11" s="166">
        <v>24827</v>
      </c>
      <c r="D11" s="166">
        <v>39230</v>
      </c>
      <c r="E11" s="156"/>
      <c r="F11" s="156"/>
      <c r="G11" s="156"/>
      <c r="H11" s="156"/>
      <c r="I11" s="156"/>
      <c r="J11" s="154"/>
      <c r="K11" s="154"/>
      <c r="L11" s="154"/>
      <c r="M11" s="154"/>
      <c r="N11" s="154"/>
    </row>
    <row r="12" spans="1:5" ht="21" customHeight="1">
      <c r="A12" s="167">
        <v>2018</v>
      </c>
      <c r="B12" s="164"/>
      <c r="C12" s="166">
        <v>27998</v>
      </c>
      <c r="D12" s="166">
        <v>47949</v>
      </c>
      <c r="E12" s="154"/>
    </row>
    <row r="13" spans="2:15" ht="15">
      <c r="B13" s="152"/>
      <c r="C13" s="154"/>
      <c r="D13" s="154"/>
      <c r="E13" s="154"/>
      <c r="F13" s="154"/>
      <c r="G13" s="154"/>
      <c r="H13" s="154"/>
      <c r="I13" s="154"/>
      <c r="J13" s="154"/>
      <c r="K13" s="154"/>
      <c r="L13" s="154"/>
      <c r="M13" s="154"/>
      <c r="N13" s="154"/>
      <c r="O13" s="154"/>
    </row>
    <row r="14" spans="1:8" ht="18.75">
      <c r="A14" s="151" t="s">
        <v>586</v>
      </c>
      <c r="C14" s="163"/>
      <c r="D14" s="163"/>
      <c r="E14" s="163"/>
      <c r="F14" s="163"/>
      <c r="G14" s="163"/>
      <c r="H14" s="163"/>
    </row>
    <row r="15" spans="2:8" ht="6.75" customHeight="1">
      <c r="B15" s="163"/>
      <c r="C15" s="163"/>
      <c r="D15" s="163"/>
      <c r="E15" s="163"/>
      <c r="F15" s="163"/>
      <c r="G15" s="163"/>
      <c r="H15" s="163"/>
    </row>
    <row r="16" spans="1:8" ht="21" customHeight="1">
      <c r="A16" s="261" t="s">
        <v>578</v>
      </c>
      <c r="B16" s="262"/>
      <c r="C16" s="265" t="s">
        <v>498</v>
      </c>
      <c r="D16" s="265"/>
      <c r="E16" s="266" t="s">
        <v>579</v>
      </c>
      <c r="F16" s="266"/>
      <c r="G16" s="163"/>
      <c r="H16" s="163"/>
    </row>
    <row r="17" spans="1:8" ht="33">
      <c r="A17" s="263"/>
      <c r="B17" s="264"/>
      <c r="C17" s="158" t="s">
        <v>495</v>
      </c>
      <c r="D17" s="159" t="s">
        <v>580</v>
      </c>
      <c r="E17" s="158" t="s">
        <v>495</v>
      </c>
      <c r="F17" s="159" t="s">
        <v>580</v>
      </c>
      <c r="G17" s="163"/>
      <c r="H17" s="163"/>
    </row>
    <row r="18" spans="1:8" ht="28.5" customHeight="1">
      <c r="A18" s="267">
        <v>2014</v>
      </c>
      <c r="B18" s="267"/>
      <c r="C18" s="160">
        <v>26320.075999999994</v>
      </c>
      <c r="D18" s="160">
        <v>2193.3396666666663</v>
      </c>
      <c r="E18" s="160">
        <v>34797.168179</v>
      </c>
      <c r="F18" s="160">
        <v>2899.764014916667</v>
      </c>
      <c r="G18" s="163"/>
      <c r="H18" s="163"/>
    </row>
    <row r="19" spans="1:8" ht="53.25" customHeight="1">
      <c r="A19" s="268" t="s">
        <v>581</v>
      </c>
      <c r="B19" s="268"/>
      <c r="C19" s="160">
        <v>26129.237193999998</v>
      </c>
      <c r="D19" s="160">
        <v>1451.6242885555555</v>
      </c>
      <c r="E19" s="160">
        <v>37860.714939540005</v>
      </c>
      <c r="F19" s="160">
        <v>2103.373052196667</v>
      </c>
      <c r="G19" s="163"/>
      <c r="H19" s="163"/>
    </row>
    <row r="20" spans="1:8" ht="68.25" customHeight="1">
      <c r="A20" s="268" t="s">
        <v>587</v>
      </c>
      <c r="B20" s="268"/>
      <c r="C20" s="160">
        <v>61749.9</v>
      </c>
      <c r="D20" s="160">
        <f>+C20/30</f>
        <v>2058.33</v>
      </c>
      <c r="E20" s="160">
        <v>100836</v>
      </c>
      <c r="F20" s="160">
        <f>+E20/30</f>
        <v>3361.2</v>
      </c>
      <c r="G20" s="163"/>
      <c r="H20" s="163"/>
    </row>
    <row r="21" spans="2:8" ht="15.75">
      <c r="B21" s="163"/>
      <c r="C21" s="163"/>
      <c r="D21" s="163"/>
      <c r="E21" s="163"/>
      <c r="F21" s="163"/>
      <c r="G21" s="163"/>
      <c r="H21" s="163"/>
    </row>
    <row r="22" spans="1:8" ht="18.75">
      <c r="A22" s="151" t="s">
        <v>582</v>
      </c>
      <c r="C22" s="163"/>
      <c r="D22" s="163"/>
      <c r="E22" s="163"/>
      <c r="F22" s="163"/>
      <c r="G22" s="163"/>
      <c r="H22" s="163"/>
    </row>
    <row r="23" spans="2:8" ht="15.75">
      <c r="B23" s="163"/>
      <c r="C23" s="163"/>
      <c r="D23" s="163"/>
      <c r="E23" s="163"/>
      <c r="F23" s="163"/>
      <c r="G23" s="163"/>
      <c r="H23" s="163"/>
    </row>
    <row r="24" spans="2:8" ht="15.75">
      <c r="B24" s="163"/>
      <c r="C24" s="163"/>
      <c r="D24" s="163"/>
      <c r="E24" s="163"/>
      <c r="F24" s="163"/>
      <c r="G24" s="163"/>
      <c r="H24" s="163"/>
    </row>
  </sheetData>
  <sheetProtection/>
  <mergeCells count="11">
    <mergeCell ref="A3:B4"/>
    <mergeCell ref="A5:B5"/>
    <mergeCell ref="A6:B6"/>
    <mergeCell ref="A7:B7"/>
    <mergeCell ref="A8:A10"/>
    <mergeCell ref="A16:B17"/>
    <mergeCell ref="C16:D16"/>
    <mergeCell ref="E16:F16"/>
    <mergeCell ref="A18:B18"/>
    <mergeCell ref="A19:B19"/>
    <mergeCell ref="A20:B20"/>
  </mergeCells>
  <printOptions/>
  <pageMargins left="0.7" right="0.7" top="0.7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F0"/>
  </sheetPr>
  <dimension ref="A1:Q56"/>
  <sheetViews>
    <sheetView zoomScalePageLayoutView="0" workbookViewId="0" topLeftCell="A1">
      <selection activeCell="D13" sqref="D13"/>
    </sheetView>
  </sheetViews>
  <sheetFormatPr defaultColWidth="9.140625" defaultRowHeight="12.75"/>
  <cols>
    <col min="1" max="1" width="11.57421875" style="0" customWidth="1"/>
    <col min="2" max="2" width="13.7109375" style="0" customWidth="1"/>
    <col min="3" max="5" width="17.8515625" style="0" customWidth="1"/>
    <col min="6" max="6" width="17.8515625" style="58" customWidth="1"/>
    <col min="7" max="7" width="9.28125" style="58" bestFit="1" customWidth="1"/>
    <col min="8" max="8" width="10.421875" style="58" bestFit="1" customWidth="1"/>
    <col min="9" max="9" width="9.421875" style="58" bestFit="1" customWidth="1"/>
  </cols>
  <sheetData>
    <row r="1" s="58" customFormat="1" ht="18.75">
      <c r="A1" s="151" t="s">
        <v>585</v>
      </c>
    </row>
    <row r="2" s="58" customFormat="1" ht="8.25" customHeight="1">
      <c r="J2" s="151"/>
    </row>
    <row r="3" spans="1:10" s="58" customFormat="1" ht="21" customHeight="1">
      <c r="A3" s="265" t="s">
        <v>557</v>
      </c>
      <c r="B3" s="265"/>
      <c r="C3" s="170" t="s">
        <v>573</v>
      </c>
      <c r="D3" s="170"/>
      <c r="E3" s="172"/>
      <c r="F3" s="172"/>
      <c r="J3" s="151"/>
    </row>
    <row r="4" spans="1:10" s="58" customFormat="1" ht="21" customHeight="1">
      <c r="A4" s="265"/>
      <c r="B4" s="265"/>
      <c r="C4" s="170" t="s">
        <v>574</v>
      </c>
      <c r="D4" s="170" t="s">
        <v>575</v>
      </c>
      <c r="E4" s="83"/>
      <c r="F4" s="172"/>
      <c r="G4" s="152"/>
      <c r="H4" s="152"/>
      <c r="I4" s="152"/>
      <c r="J4" s="153"/>
    </row>
    <row r="5" spans="1:13" s="58" customFormat="1" ht="21" customHeight="1">
      <c r="A5" s="278">
        <v>2013</v>
      </c>
      <c r="B5" s="279"/>
      <c r="C5" s="160">
        <v>7822.600999999999</v>
      </c>
      <c r="D5" s="160">
        <v>13376.647458000001</v>
      </c>
      <c r="E5" s="83"/>
      <c r="F5" s="173"/>
      <c r="G5" s="154"/>
      <c r="H5" s="152"/>
      <c r="I5" s="154"/>
      <c r="J5" s="152"/>
      <c r="K5" s="152"/>
      <c r="L5" s="152"/>
      <c r="M5" s="152"/>
    </row>
    <row r="6" spans="1:13" s="58" customFormat="1" ht="21" customHeight="1">
      <c r="A6" s="278">
        <v>2014</v>
      </c>
      <c r="B6" s="279"/>
      <c r="C6" s="160">
        <v>8447.849</v>
      </c>
      <c r="D6" s="160">
        <v>14138.167802</v>
      </c>
      <c r="E6" s="83"/>
      <c r="F6" s="173"/>
      <c r="G6" s="154"/>
      <c r="H6" s="152"/>
      <c r="I6" s="154"/>
      <c r="J6" s="152"/>
      <c r="M6" s="154"/>
    </row>
    <row r="7" spans="1:15" s="58" customFormat="1" ht="21" customHeight="1">
      <c r="A7" s="278">
        <v>2015</v>
      </c>
      <c r="B7" s="279"/>
      <c r="C7" s="160">
        <v>2064.9362700000006</v>
      </c>
      <c r="D7" s="160">
        <v>4773.8832409999995</v>
      </c>
      <c r="E7" s="83"/>
      <c r="F7" s="173"/>
      <c r="G7" s="154"/>
      <c r="H7" s="152"/>
      <c r="I7" s="154"/>
      <c r="J7" s="152"/>
      <c r="M7" s="154"/>
      <c r="O7" s="155"/>
    </row>
    <row r="8" spans="1:13" s="58" customFormat="1" ht="21" customHeight="1">
      <c r="A8" s="275">
        <v>2016</v>
      </c>
      <c r="B8" s="175" t="s">
        <v>576</v>
      </c>
      <c r="C8" s="171">
        <v>716.6037200000001</v>
      </c>
      <c r="D8" s="171">
        <v>1792.1410360000002</v>
      </c>
      <c r="E8" s="83"/>
      <c r="F8" s="174"/>
      <c r="G8" s="154"/>
      <c r="H8" s="152"/>
      <c r="I8" s="154"/>
      <c r="J8" s="152"/>
      <c r="M8" s="154"/>
    </row>
    <row r="9" spans="1:13" s="58" customFormat="1" ht="21" customHeight="1">
      <c r="A9" s="276"/>
      <c r="B9" s="175" t="s">
        <v>577</v>
      </c>
      <c r="C9" s="171">
        <v>1824.9922799999997</v>
      </c>
      <c r="D9" s="171">
        <v>3446.7582429999993</v>
      </c>
      <c r="E9" s="83"/>
      <c r="F9" s="174"/>
      <c r="G9" s="154"/>
      <c r="H9" s="152"/>
      <c r="I9" s="154"/>
      <c r="J9" s="152"/>
      <c r="M9" s="154"/>
    </row>
    <row r="10" spans="1:13" s="58" customFormat="1" ht="21" customHeight="1">
      <c r="A10" s="277"/>
      <c r="B10" s="175" t="s">
        <v>495</v>
      </c>
      <c r="C10" s="166">
        <v>2541.596</v>
      </c>
      <c r="D10" s="166">
        <v>5238.899279</v>
      </c>
      <c r="E10" s="83"/>
      <c r="F10" s="173"/>
      <c r="G10" s="154"/>
      <c r="H10" s="154"/>
      <c r="I10" s="154"/>
      <c r="J10" s="152"/>
      <c r="M10" s="154"/>
    </row>
    <row r="11" spans="1:13" s="58" customFormat="1" ht="21" customHeight="1">
      <c r="A11" s="176">
        <v>2017</v>
      </c>
      <c r="B11" s="177"/>
      <c r="C11" s="166">
        <v>5725.2</v>
      </c>
      <c r="D11" s="166">
        <v>11052.2</v>
      </c>
      <c r="E11" s="83"/>
      <c r="F11" s="173"/>
      <c r="G11" s="156"/>
      <c r="H11" s="154"/>
      <c r="I11" s="154"/>
      <c r="J11" s="152"/>
      <c r="M11" s="154"/>
    </row>
    <row r="12" spans="1:13" s="58" customFormat="1" ht="21" customHeight="1">
      <c r="A12" s="176">
        <v>2018</v>
      </c>
      <c r="B12" s="175"/>
      <c r="C12" s="166">
        <v>7597</v>
      </c>
      <c r="D12" s="166">
        <v>16024.2</v>
      </c>
      <c r="E12" s="83"/>
      <c r="F12" s="173"/>
      <c r="J12" s="152"/>
      <c r="M12" s="154"/>
    </row>
    <row r="13" spans="2:4" s="58" customFormat="1" ht="15">
      <c r="B13" s="152"/>
      <c r="C13" s="157"/>
      <c r="D13" s="157"/>
    </row>
    <row r="14" ht="18.75">
      <c r="A14" s="151" t="s">
        <v>584</v>
      </c>
    </row>
    <row r="15" spans="1:6" ht="16.5">
      <c r="A15" s="261" t="s">
        <v>578</v>
      </c>
      <c r="B15" s="262"/>
      <c r="C15" s="273" t="s">
        <v>498</v>
      </c>
      <c r="D15" s="274"/>
      <c r="E15" s="273" t="s">
        <v>579</v>
      </c>
      <c r="F15" s="274"/>
    </row>
    <row r="16" spans="1:9" ht="33">
      <c r="A16" s="263"/>
      <c r="B16" s="264"/>
      <c r="C16" s="158" t="s">
        <v>495</v>
      </c>
      <c r="D16" s="159" t="s">
        <v>580</v>
      </c>
      <c r="E16" s="158" t="s">
        <v>495</v>
      </c>
      <c r="F16" s="159" t="s">
        <v>580</v>
      </c>
      <c r="G16" s="154"/>
      <c r="H16" s="154"/>
      <c r="I16" s="154"/>
    </row>
    <row r="17" spans="1:9" ht="24.75" customHeight="1">
      <c r="A17" s="267">
        <v>2014</v>
      </c>
      <c r="B17" s="267"/>
      <c r="C17" s="160">
        <v>8447.849</v>
      </c>
      <c r="D17" s="160">
        <v>703.9874166666667</v>
      </c>
      <c r="E17" s="160">
        <v>14138.167802</v>
      </c>
      <c r="F17" s="160">
        <v>1178.1806501666667</v>
      </c>
      <c r="G17" s="154"/>
      <c r="H17" s="154"/>
      <c r="I17" s="154"/>
    </row>
    <row r="18" spans="1:6" ht="54.75" customHeight="1">
      <c r="A18" s="268" t="s">
        <v>581</v>
      </c>
      <c r="B18" s="268"/>
      <c r="C18" s="160">
        <v>2781.539990000001</v>
      </c>
      <c r="D18" s="160">
        <v>154.5299994444445</v>
      </c>
      <c r="E18" s="160">
        <v>6566.024277</v>
      </c>
      <c r="F18" s="160">
        <v>364.7791265</v>
      </c>
    </row>
    <row r="19" spans="1:6" ht="66.75" customHeight="1">
      <c r="A19" s="268" t="s">
        <v>587</v>
      </c>
      <c r="B19" s="268"/>
      <c r="C19" s="160">
        <v>15147.2</v>
      </c>
      <c r="D19" s="160">
        <f>+C19/30</f>
        <v>504.9066666666667</v>
      </c>
      <c r="E19" s="160">
        <v>30523.2</v>
      </c>
      <c r="F19" s="160">
        <f>+E19/30</f>
        <v>1017.44</v>
      </c>
    </row>
    <row r="20" spans="3:4" ht="15">
      <c r="C20" s="161"/>
      <c r="D20" s="161"/>
    </row>
    <row r="21" spans="1:4" ht="18.75">
      <c r="A21" s="151" t="s">
        <v>582</v>
      </c>
      <c r="C21" s="157"/>
      <c r="D21" s="58"/>
    </row>
    <row r="22" spans="3:4" ht="15">
      <c r="C22" s="155"/>
      <c r="D22" s="58"/>
    </row>
    <row r="23" spans="3:4" ht="15">
      <c r="C23" s="155"/>
      <c r="D23" s="58"/>
    </row>
    <row r="24" spans="3:4" ht="15">
      <c r="C24" s="58"/>
      <c r="D24" s="58"/>
    </row>
    <row r="25" spans="3:6" ht="15">
      <c r="C25" s="162"/>
      <c r="D25" s="162"/>
      <c r="E25" s="162"/>
      <c r="F25" s="162"/>
    </row>
    <row r="26" spans="3:4" ht="15">
      <c r="C26" s="58"/>
      <c r="D26" s="58"/>
    </row>
    <row r="27" spans="3:4" ht="15">
      <c r="C27" s="58"/>
      <c r="D27" s="58"/>
    </row>
    <row r="28" spans="2:17" s="58" customFormat="1" ht="15">
      <c r="B28"/>
      <c r="E28"/>
      <c r="J28"/>
      <c r="K28"/>
      <c r="L28"/>
      <c r="M28"/>
      <c r="N28"/>
      <c r="O28"/>
      <c r="P28"/>
      <c r="Q28"/>
    </row>
    <row r="29" spans="2:17" s="58" customFormat="1" ht="15">
      <c r="B29"/>
      <c r="E29"/>
      <c r="J29"/>
      <c r="K29"/>
      <c r="L29"/>
      <c r="M29"/>
      <c r="N29"/>
      <c r="O29"/>
      <c r="P29"/>
      <c r="Q29"/>
    </row>
    <row r="30" spans="2:17" s="58" customFormat="1" ht="15">
      <c r="B30"/>
      <c r="E30"/>
      <c r="J30"/>
      <c r="K30"/>
      <c r="L30"/>
      <c r="M30"/>
      <c r="N30"/>
      <c r="O30"/>
      <c r="P30"/>
      <c r="Q30"/>
    </row>
    <row r="31" spans="2:17" s="58" customFormat="1" ht="15">
      <c r="B31"/>
      <c r="E31"/>
      <c r="F31" s="157"/>
      <c r="H31" s="157"/>
      <c r="J31"/>
      <c r="K31"/>
      <c r="L31"/>
      <c r="M31"/>
      <c r="N31"/>
      <c r="O31"/>
      <c r="P31"/>
      <c r="Q31"/>
    </row>
    <row r="32" spans="2:17" s="58" customFormat="1" ht="15">
      <c r="B32"/>
      <c r="E32"/>
      <c r="F32" s="155"/>
      <c r="H32" s="155"/>
      <c r="J32"/>
      <c r="K32"/>
      <c r="L32"/>
      <c r="M32"/>
      <c r="N32"/>
      <c r="O32"/>
      <c r="P32"/>
      <c r="Q32"/>
    </row>
    <row r="33" spans="2:17" s="58" customFormat="1" ht="15">
      <c r="B33"/>
      <c r="E33"/>
      <c r="J33"/>
      <c r="K33"/>
      <c r="L33"/>
      <c r="M33"/>
      <c r="N33"/>
      <c r="O33"/>
      <c r="P33"/>
      <c r="Q33"/>
    </row>
    <row r="34" spans="2:17" s="58" customFormat="1" ht="15">
      <c r="B34"/>
      <c r="E34"/>
      <c r="J34"/>
      <c r="K34"/>
      <c r="L34"/>
      <c r="M34"/>
      <c r="N34"/>
      <c r="O34"/>
      <c r="P34"/>
      <c r="Q34"/>
    </row>
    <row r="35" spans="2:17" s="58" customFormat="1" ht="15">
      <c r="B35"/>
      <c r="E35"/>
      <c r="J35"/>
      <c r="K35"/>
      <c r="L35"/>
      <c r="M35"/>
      <c r="N35"/>
      <c r="O35"/>
      <c r="P35"/>
      <c r="Q35"/>
    </row>
    <row r="36" spans="2:17" s="58" customFormat="1" ht="15">
      <c r="B36"/>
      <c r="E36"/>
      <c r="J36"/>
      <c r="K36"/>
      <c r="L36"/>
      <c r="M36"/>
      <c r="N36"/>
      <c r="O36"/>
      <c r="P36"/>
      <c r="Q36"/>
    </row>
    <row r="40" spans="2:17" s="58" customFormat="1" ht="15">
      <c r="B40"/>
      <c r="E40"/>
      <c r="J40"/>
      <c r="K40"/>
      <c r="L40"/>
      <c r="M40"/>
      <c r="N40"/>
      <c r="O40"/>
      <c r="P40"/>
      <c r="Q40"/>
    </row>
    <row r="41" spans="2:17" s="58" customFormat="1" ht="15">
      <c r="B41"/>
      <c r="E41"/>
      <c r="J41"/>
      <c r="K41"/>
      <c r="L41"/>
      <c r="M41"/>
      <c r="N41"/>
      <c r="O41"/>
      <c r="P41"/>
      <c r="Q41"/>
    </row>
    <row r="42" spans="2:17" s="58" customFormat="1" ht="15">
      <c r="B42"/>
      <c r="E42"/>
      <c r="J42"/>
      <c r="K42"/>
      <c r="L42"/>
      <c r="M42"/>
      <c r="N42"/>
      <c r="O42"/>
      <c r="P42"/>
      <c r="Q42"/>
    </row>
    <row r="43" spans="2:17" s="58" customFormat="1" ht="15">
      <c r="B43"/>
      <c r="E43"/>
      <c r="J43"/>
      <c r="K43"/>
      <c r="L43"/>
      <c r="M43"/>
      <c r="N43"/>
      <c r="O43"/>
      <c r="P43"/>
      <c r="Q43"/>
    </row>
    <row r="44" spans="2:17" s="58" customFormat="1" ht="15">
      <c r="B44"/>
      <c r="E44"/>
      <c r="J44"/>
      <c r="K44"/>
      <c r="L44"/>
      <c r="M44"/>
      <c r="N44"/>
      <c r="O44"/>
      <c r="P44"/>
      <c r="Q44"/>
    </row>
    <row r="45" spans="2:17" s="58" customFormat="1" ht="15">
      <c r="B45"/>
      <c r="E45"/>
      <c r="J45"/>
      <c r="K45"/>
      <c r="L45"/>
      <c r="M45"/>
      <c r="N45"/>
      <c r="O45"/>
      <c r="P45"/>
      <c r="Q45"/>
    </row>
    <row r="46" spans="2:17" s="58" customFormat="1" ht="15">
      <c r="B46"/>
      <c r="E46"/>
      <c r="J46"/>
      <c r="K46"/>
      <c r="L46"/>
      <c r="M46"/>
      <c r="N46"/>
      <c r="O46"/>
      <c r="P46"/>
      <c r="Q46"/>
    </row>
    <row r="47" spans="2:17" s="58" customFormat="1" ht="15">
      <c r="B47"/>
      <c r="E47"/>
      <c r="F47" s="157"/>
      <c r="H47" s="157"/>
      <c r="J47"/>
      <c r="K47"/>
      <c r="L47"/>
      <c r="M47"/>
      <c r="N47"/>
      <c r="O47"/>
      <c r="P47"/>
      <c r="Q47"/>
    </row>
    <row r="48" spans="2:17" s="58" customFormat="1" ht="15">
      <c r="B48"/>
      <c r="E48"/>
      <c r="F48" s="155"/>
      <c r="H48" s="155"/>
      <c r="J48"/>
      <c r="K48"/>
      <c r="L48"/>
      <c r="M48"/>
      <c r="N48"/>
      <c r="O48"/>
      <c r="P48"/>
      <c r="Q48"/>
    </row>
    <row r="49" spans="2:17" s="58" customFormat="1" ht="15">
      <c r="B49"/>
      <c r="E49"/>
      <c r="J49"/>
      <c r="K49"/>
      <c r="L49"/>
      <c r="M49"/>
      <c r="N49"/>
      <c r="O49"/>
      <c r="P49"/>
      <c r="Q49"/>
    </row>
    <row r="50" spans="2:17" s="58" customFormat="1" ht="15">
      <c r="B50"/>
      <c r="E50"/>
      <c r="J50"/>
      <c r="K50"/>
      <c r="L50"/>
      <c r="M50"/>
      <c r="N50"/>
      <c r="O50"/>
      <c r="P50"/>
      <c r="Q50"/>
    </row>
    <row r="51" spans="2:17" s="58" customFormat="1" ht="15">
      <c r="B51"/>
      <c r="E51"/>
      <c r="J51"/>
      <c r="K51"/>
      <c r="L51"/>
      <c r="M51"/>
      <c r="N51"/>
      <c r="O51"/>
      <c r="P51"/>
      <c r="Q51"/>
    </row>
    <row r="52" spans="2:17" s="58" customFormat="1" ht="15">
      <c r="B52"/>
      <c r="E52"/>
      <c r="J52"/>
      <c r="K52"/>
      <c r="L52"/>
      <c r="M52"/>
      <c r="N52"/>
      <c r="O52"/>
      <c r="P52"/>
      <c r="Q52"/>
    </row>
    <row r="56" spans="2:17" s="58" customFormat="1" ht="15">
      <c r="B56"/>
      <c r="E56"/>
      <c r="J56"/>
      <c r="K56"/>
      <c r="L56"/>
      <c r="M56"/>
      <c r="N56"/>
      <c r="O56"/>
      <c r="P56"/>
      <c r="Q56"/>
    </row>
  </sheetData>
  <sheetProtection/>
  <mergeCells count="11">
    <mergeCell ref="A6:B6"/>
    <mergeCell ref="A5:B5"/>
    <mergeCell ref="A3:B4"/>
    <mergeCell ref="A17:B17"/>
    <mergeCell ref="A18:B18"/>
    <mergeCell ref="A19:B19"/>
    <mergeCell ref="A15:B16"/>
    <mergeCell ref="C15:D15"/>
    <mergeCell ref="E15:F15"/>
    <mergeCell ref="A8:A10"/>
    <mergeCell ref="A7:B7"/>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sheetPr>
  <dimension ref="A1:I53"/>
  <sheetViews>
    <sheetView zoomScalePageLayoutView="0" workbookViewId="0" topLeftCell="A1">
      <selection activeCell="H4" sqref="H4:I15"/>
    </sheetView>
  </sheetViews>
  <sheetFormatPr defaultColWidth="9.140625" defaultRowHeight="12.75"/>
  <cols>
    <col min="3" max="3" width="13.7109375" style="0" bestFit="1" customWidth="1"/>
    <col min="5" max="5" width="11.8515625" style="0" bestFit="1" customWidth="1"/>
    <col min="6" max="6" width="10.00390625" style="0" bestFit="1" customWidth="1"/>
  </cols>
  <sheetData>
    <row r="1" ht="15">
      <c r="A1" s="103" t="s">
        <v>499</v>
      </c>
    </row>
    <row r="3" spans="1:9" ht="12.75">
      <c r="A3" t="s">
        <v>489</v>
      </c>
      <c r="B3" t="s">
        <v>494</v>
      </c>
      <c r="C3" t="s">
        <v>497</v>
      </c>
      <c r="E3" s="12" t="s">
        <v>498</v>
      </c>
      <c r="F3" s="12" t="s">
        <v>551</v>
      </c>
      <c r="H3" s="12" t="s">
        <v>498</v>
      </c>
      <c r="I3" s="12" t="s">
        <v>551</v>
      </c>
    </row>
    <row r="4" spans="1:9" ht="12.75">
      <c r="A4">
        <v>1</v>
      </c>
      <c r="B4">
        <v>496131.9800000001</v>
      </c>
      <c r="C4">
        <v>2626075505</v>
      </c>
      <c r="E4" s="11">
        <v>496.1319800000001</v>
      </c>
      <c r="F4" s="11">
        <v>2626.075505</v>
      </c>
      <c r="H4" s="11"/>
      <c r="I4" s="11">
        <v>2626.075505</v>
      </c>
    </row>
    <row r="5" spans="1:9" ht="12.75">
      <c r="A5">
        <v>2</v>
      </c>
      <c r="B5">
        <v>1983825.0300000003</v>
      </c>
      <c r="C5">
        <v>3485106051</v>
      </c>
      <c r="E5" s="11">
        <v>1983.8250300000002</v>
      </c>
      <c r="F5" s="11">
        <v>3485.106051</v>
      </c>
      <c r="H5" s="11">
        <v>1983.8250300000002</v>
      </c>
      <c r="I5" s="11">
        <v>3485.106051</v>
      </c>
    </row>
    <row r="6" spans="1:9" ht="12.75">
      <c r="A6">
        <v>3</v>
      </c>
      <c r="B6">
        <v>231497.98</v>
      </c>
      <c r="C6">
        <v>971330009</v>
      </c>
      <c r="E6" s="11">
        <v>231.49798</v>
      </c>
      <c r="F6" s="11">
        <v>971.330009</v>
      </c>
      <c r="H6" s="11">
        <v>231.49798</v>
      </c>
      <c r="I6" s="11">
        <v>971.330009</v>
      </c>
    </row>
    <row r="7" spans="1:9" ht="12.75">
      <c r="A7">
        <v>4</v>
      </c>
      <c r="B7">
        <v>1400522.3079999997</v>
      </c>
      <c r="C7">
        <v>4315999644</v>
      </c>
      <c r="E7" s="11">
        <v>1400.5223079999998</v>
      </c>
      <c r="F7" s="11">
        <v>4315.999644</v>
      </c>
      <c r="H7" s="11">
        <v>1400.5223079999998</v>
      </c>
      <c r="I7" s="11">
        <v>4315.999644</v>
      </c>
    </row>
    <row r="8" spans="1:9" ht="12.75">
      <c r="A8">
        <v>5</v>
      </c>
      <c r="B8">
        <v>247532.67</v>
      </c>
      <c r="C8">
        <v>1399865481</v>
      </c>
      <c r="E8" s="11">
        <v>247.53267000000002</v>
      </c>
      <c r="F8" s="11">
        <v>1399.865481</v>
      </c>
      <c r="H8" s="11">
        <v>247.53267000000002</v>
      </c>
      <c r="I8" s="11">
        <v>1399.865481</v>
      </c>
    </row>
    <row r="9" spans="1:9" ht="12.75">
      <c r="A9">
        <v>6</v>
      </c>
      <c r="B9">
        <v>3672517.840000001</v>
      </c>
      <c r="C9">
        <v>3396796273</v>
      </c>
      <c r="E9" s="11">
        <v>3672.517840000001</v>
      </c>
      <c r="F9" s="11">
        <v>3396.796273</v>
      </c>
      <c r="H9" s="11">
        <v>3672.517840000001</v>
      </c>
      <c r="I9" s="11">
        <v>3396.796273</v>
      </c>
    </row>
    <row r="10" spans="1:9" ht="12.75">
      <c r="A10">
        <v>7</v>
      </c>
      <c r="B10">
        <v>86402.9</v>
      </c>
      <c r="C10">
        <v>338473898</v>
      </c>
      <c r="E10" s="11">
        <v>86.40289999999999</v>
      </c>
      <c r="F10" s="11">
        <v>338.473898</v>
      </c>
      <c r="H10" s="11">
        <v>86.40289999999999</v>
      </c>
      <c r="I10" s="11">
        <v>338.473898</v>
      </c>
    </row>
    <row r="11" spans="1:9" ht="12.75">
      <c r="A11">
        <v>8</v>
      </c>
      <c r="B11">
        <v>4733.22</v>
      </c>
      <c r="C11">
        <v>67735724</v>
      </c>
      <c r="E11" s="11">
        <v>4.73322</v>
      </c>
      <c r="F11" s="11">
        <v>67.735724</v>
      </c>
      <c r="H11" s="11">
        <v>4.73322</v>
      </c>
      <c r="I11" s="11">
        <v>67.735724</v>
      </c>
    </row>
    <row r="12" spans="1:9" ht="12.75">
      <c r="A12">
        <v>9</v>
      </c>
      <c r="B12">
        <v>328755.8</v>
      </c>
      <c r="C12">
        <v>123212658</v>
      </c>
      <c r="E12" s="11">
        <v>328.75579999999997</v>
      </c>
      <c r="F12" s="11">
        <v>123.212658</v>
      </c>
      <c r="H12" s="11">
        <v>328.75579999999997</v>
      </c>
      <c r="I12" s="11">
        <v>123.212658</v>
      </c>
    </row>
    <row r="13" spans="1:9" ht="12.75">
      <c r="A13">
        <v>10</v>
      </c>
      <c r="B13">
        <v>18031259.452999994</v>
      </c>
      <c r="C13">
        <v>29758732720.32</v>
      </c>
      <c r="E13" s="11">
        <v>18031.259452999995</v>
      </c>
      <c r="F13" s="11">
        <v>29758.73272032</v>
      </c>
      <c r="H13" s="11">
        <v>18031.259452999995</v>
      </c>
      <c r="I13" s="11">
        <v>29758.73272032</v>
      </c>
    </row>
    <row r="14" spans="1:9" ht="12.75">
      <c r="A14">
        <v>11</v>
      </c>
      <c r="B14">
        <v>2011005.589999999</v>
      </c>
      <c r="C14">
        <v>1465243399.6</v>
      </c>
      <c r="E14" s="11">
        <v>2011.0055899999988</v>
      </c>
      <c r="F14" s="11">
        <v>1465.2433996</v>
      </c>
      <c r="H14" s="11">
        <v>2011.0055899999988</v>
      </c>
      <c r="I14" s="11">
        <v>1465.2433996</v>
      </c>
    </row>
    <row r="15" spans="1:9" ht="12.75">
      <c r="A15" t="s">
        <v>493</v>
      </c>
      <c r="B15">
        <v>28494184.770999994</v>
      </c>
      <c r="C15">
        <v>47948571362.92</v>
      </c>
      <c r="E15" s="11">
        <v>28494.184770999993</v>
      </c>
      <c r="F15" s="11">
        <v>47948.571362919996</v>
      </c>
      <c r="H15" s="11">
        <f>SUM(H5:H14)</f>
        <v>27998.052790999995</v>
      </c>
      <c r="I15" s="11">
        <v>47948.571362919996</v>
      </c>
    </row>
    <row r="18" ht="15">
      <c r="A18" s="103" t="s">
        <v>552</v>
      </c>
    </row>
    <row r="20" spans="1:6" ht="12.75">
      <c r="A20" t="s">
        <v>490</v>
      </c>
      <c r="B20" t="s">
        <v>494</v>
      </c>
      <c r="C20" t="s">
        <v>497</v>
      </c>
      <c r="E20" s="12" t="s">
        <v>498</v>
      </c>
      <c r="F20" s="12" t="s">
        <v>551</v>
      </c>
    </row>
    <row r="21" spans="1:6" ht="12.75">
      <c r="A21">
        <v>1</v>
      </c>
      <c r="B21">
        <v>7596980.3199999975</v>
      </c>
      <c r="C21">
        <v>16024160742</v>
      </c>
      <c r="E21" s="13">
        <f>+B21/1000</f>
        <v>7596.980319999998</v>
      </c>
      <c r="F21" s="13">
        <f>+C21/1000000</f>
        <v>16024.160742</v>
      </c>
    </row>
    <row r="22" spans="1:6" ht="12.75">
      <c r="A22">
        <v>2</v>
      </c>
      <c r="B22">
        <v>848855.4900000001</v>
      </c>
      <c r="C22">
        <v>1496101610</v>
      </c>
      <c r="E22" s="13">
        <f aca="true" t="shared" si="0" ref="E22:E27">+B22/1000</f>
        <v>848.8554900000001</v>
      </c>
      <c r="F22" s="13">
        <f aca="true" t="shared" si="1" ref="F22:F27">+C22/1000000</f>
        <v>1496.10161</v>
      </c>
    </row>
    <row r="23" spans="1:6" ht="12.75">
      <c r="A23">
        <v>3</v>
      </c>
      <c r="B23">
        <v>4192998.63</v>
      </c>
      <c r="C23">
        <v>11239058989.57</v>
      </c>
      <c r="E23" s="13">
        <f t="shared" si="0"/>
        <v>4192.99863</v>
      </c>
      <c r="F23" s="13">
        <f t="shared" si="1"/>
        <v>11239.05898957</v>
      </c>
    </row>
    <row r="24" spans="1:6" ht="12.75">
      <c r="A24">
        <v>4</v>
      </c>
      <c r="B24">
        <v>2184717.28</v>
      </c>
      <c r="C24">
        <v>3782663504</v>
      </c>
      <c r="E24" s="13">
        <f t="shared" si="0"/>
        <v>2184.71728</v>
      </c>
      <c r="F24" s="13">
        <f t="shared" si="1"/>
        <v>3782.663504</v>
      </c>
    </row>
    <row r="25" spans="1:6" ht="12.75">
      <c r="A25">
        <v>5</v>
      </c>
      <c r="B25">
        <v>13174501.071000002</v>
      </c>
      <c r="C25">
        <v>15378820094.35</v>
      </c>
      <c r="E25" s="13">
        <f t="shared" si="0"/>
        <v>13174.501071000002</v>
      </c>
      <c r="F25" s="13">
        <f t="shared" si="1"/>
        <v>15378.82009435</v>
      </c>
    </row>
    <row r="26" spans="1:6" ht="12.75">
      <c r="A26">
        <v>6</v>
      </c>
      <c r="C26">
        <v>27766423</v>
      </c>
      <c r="E26" s="13">
        <f t="shared" si="0"/>
        <v>0</v>
      </c>
      <c r="F26" s="13">
        <f t="shared" si="1"/>
        <v>27.766423</v>
      </c>
    </row>
    <row r="27" spans="1:6" ht="12.75">
      <c r="A27" t="s">
        <v>493</v>
      </c>
      <c r="B27">
        <v>27998052.791</v>
      </c>
      <c r="C27">
        <v>47948571362.92</v>
      </c>
      <c r="E27" s="13">
        <f t="shared" si="0"/>
        <v>27998.052791000002</v>
      </c>
      <c r="F27" s="13">
        <f t="shared" si="1"/>
        <v>47948.571362919996</v>
      </c>
    </row>
    <row r="30" ht="15">
      <c r="A30" s="103" t="s">
        <v>553</v>
      </c>
    </row>
    <row r="32" spans="1:6" ht="12.75">
      <c r="A32" t="s">
        <v>490</v>
      </c>
      <c r="B32" t="s">
        <v>494</v>
      </c>
      <c r="C32" t="s">
        <v>497</v>
      </c>
      <c r="E32" s="12" t="s">
        <v>498</v>
      </c>
      <c r="F32" s="12" t="s">
        <v>551</v>
      </c>
    </row>
    <row r="33" spans="1:6" ht="12.75">
      <c r="A33">
        <v>1</v>
      </c>
      <c r="B33">
        <v>4936333.320000001</v>
      </c>
      <c r="C33">
        <v>9876928694</v>
      </c>
      <c r="D33">
        <v>1</v>
      </c>
      <c r="E33" s="13">
        <f aca="true" t="shared" si="2" ref="E33:E38">+B33/1000</f>
        <v>4936.333320000002</v>
      </c>
      <c r="F33" s="13">
        <f aca="true" t="shared" si="3" ref="F33:F38">+C33/1000000</f>
        <v>9876.928694</v>
      </c>
    </row>
    <row r="34" spans="1:6" ht="12.75">
      <c r="A34">
        <v>2</v>
      </c>
      <c r="B34">
        <v>601943.6700000002</v>
      </c>
      <c r="C34">
        <v>1003413692</v>
      </c>
      <c r="D34">
        <v>2</v>
      </c>
      <c r="E34" s="13">
        <f t="shared" si="2"/>
        <v>601.9436700000001</v>
      </c>
      <c r="F34" s="13">
        <f t="shared" si="3"/>
        <v>1003.413692</v>
      </c>
    </row>
    <row r="35" spans="1:6" ht="12.75">
      <c r="A35">
        <v>3</v>
      </c>
      <c r="B35">
        <v>2416003.47</v>
      </c>
      <c r="C35">
        <v>5352244733.57</v>
      </c>
      <c r="D35">
        <v>3</v>
      </c>
      <c r="E35" s="13">
        <f t="shared" si="2"/>
        <v>2416.00347</v>
      </c>
      <c r="F35" s="13">
        <f t="shared" si="3"/>
        <v>5352.24473357</v>
      </c>
    </row>
    <row r="36" spans="1:6" ht="12.75">
      <c r="A36">
        <v>4</v>
      </c>
      <c r="B36">
        <v>269095.09</v>
      </c>
      <c r="C36">
        <v>564372663</v>
      </c>
      <c r="D36">
        <v>4</v>
      </c>
      <c r="E36" s="13">
        <f t="shared" si="2"/>
        <v>269.09509</v>
      </c>
      <c r="F36" s="13">
        <f t="shared" si="3"/>
        <v>564.372663</v>
      </c>
    </row>
    <row r="37" spans="1:6" ht="12.75">
      <c r="A37">
        <v>5</v>
      </c>
      <c r="B37">
        <v>5224441.649999998</v>
      </c>
      <c r="C37">
        <v>5480438311.75</v>
      </c>
      <c r="D37">
        <v>5</v>
      </c>
      <c r="E37" s="13">
        <f t="shared" si="2"/>
        <v>5224.441649999998</v>
      </c>
      <c r="F37" s="13">
        <f t="shared" si="3"/>
        <v>5480.43831175</v>
      </c>
    </row>
    <row r="38" spans="1:6" ht="12.75">
      <c r="A38" t="s">
        <v>493</v>
      </c>
      <c r="B38">
        <v>13447817.2</v>
      </c>
      <c r="C38">
        <v>22277398094.32</v>
      </c>
      <c r="E38" s="13">
        <f t="shared" si="2"/>
        <v>13447.8172</v>
      </c>
      <c r="F38" s="13">
        <f t="shared" si="3"/>
        <v>22277.39809432</v>
      </c>
    </row>
    <row r="45" spans="1:4" ht="12.75">
      <c r="A45" t="s">
        <v>492</v>
      </c>
      <c r="C45" s="12" t="s">
        <v>498</v>
      </c>
      <c r="D45" s="12" t="s">
        <v>551</v>
      </c>
    </row>
    <row r="46" spans="1:4" ht="12.75">
      <c r="A46">
        <v>1</v>
      </c>
      <c r="C46" s="134">
        <v>10716.900458</v>
      </c>
      <c r="D46" s="14">
        <v>16955.814255</v>
      </c>
    </row>
    <row r="47" spans="1:4" ht="12.75">
      <c r="A47">
        <v>2</v>
      </c>
      <c r="C47" s="134">
        <v>15187.413382999997</v>
      </c>
      <c r="D47" s="14">
        <v>24574.31679392</v>
      </c>
    </row>
    <row r="48" spans="1:4" ht="12.75">
      <c r="A48">
        <v>3</v>
      </c>
      <c r="C48" s="134">
        <v>2093.7389500000004</v>
      </c>
      <c r="D48" s="14">
        <v>3792.364809</v>
      </c>
    </row>
    <row r="49" spans="1:4" ht="12.75">
      <c r="A49">
        <v>41</v>
      </c>
      <c r="C49" s="134">
        <v>199.59115</v>
      </c>
      <c r="D49" s="14">
        <v>1334.182812</v>
      </c>
    </row>
    <row r="50" spans="1:4" ht="12.75">
      <c r="A50">
        <v>43</v>
      </c>
      <c r="C50" s="134">
        <v>296.54083</v>
      </c>
      <c r="D50" s="14">
        <v>1291.892693</v>
      </c>
    </row>
    <row r="51" spans="1:4" ht="12.75">
      <c r="A51" t="s">
        <v>493</v>
      </c>
      <c r="C51" s="134">
        <v>28494.184770999993</v>
      </c>
      <c r="D51" s="14">
        <v>47948.571362919996</v>
      </c>
    </row>
    <row r="53" spans="2:4" ht="12.75">
      <c r="B53" s="137"/>
      <c r="C53" s="137"/>
      <c r="D53" s="13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A1:F20"/>
  <sheetViews>
    <sheetView zoomScalePageLayoutView="0" workbookViewId="0" topLeftCell="A1">
      <selection activeCell="E4" sqref="E4:F11"/>
    </sheetView>
  </sheetViews>
  <sheetFormatPr defaultColWidth="9.140625" defaultRowHeight="12.75"/>
  <cols>
    <col min="3" max="3" width="13.7109375" style="0" bestFit="1" customWidth="1"/>
    <col min="5" max="6" width="10.140625" style="0" bestFit="1" customWidth="1"/>
  </cols>
  <sheetData>
    <row r="1" ht="15">
      <c r="A1" s="103" t="s">
        <v>500</v>
      </c>
    </row>
    <row r="3" spans="1:6" ht="12.75">
      <c r="A3" t="s">
        <v>489</v>
      </c>
      <c r="B3" t="s">
        <v>494</v>
      </c>
      <c r="C3" t="s">
        <v>497</v>
      </c>
      <c r="E3" s="12" t="s">
        <v>498</v>
      </c>
      <c r="F3" s="12" t="s">
        <v>551</v>
      </c>
    </row>
    <row r="4" spans="1:6" ht="12.75">
      <c r="A4">
        <v>1</v>
      </c>
      <c r="B4">
        <v>8944211.190000001</v>
      </c>
      <c r="C4">
        <v>3986416302</v>
      </c>
      <c r="E4" s="11">
        <f>+B4/1000</f>
        <v>8944.211190000002</v>
      </c>
      <c r="F4" s="11">
        <f>+C4/1000000</f>
        <v>3986.416302</v>
      </c>
    </row>
    <row r="5" spans="1:6" ht="12.75">
      <c r="A5">
        <v>2</v>
      </c>
      <c r="B5">
        <v>23231925.77</v>
      </c>
      <c r="C5">
        <v>9727733110.19</v>
      </c>
      <c r="E5" s="11">
        <f aca="true" t="shared" si="0" ref="E5:E11">+B5/1000</f>
        <v>23231.925769999998</v>
      </c>
      <c r="F5" s="11">
        <f aca="true" t="shared" si="1" ref="F5:F11">+C5/1000000</f>
        <v>9727.73311019</v>
      </c>
    </row>
    <row r="6" spans="1:6" ht="12.75">
      <c r="A6">
        <v>3</v>
      </c>
      <c r="B6">
        <v>2323145.83</v>
      </c>
      <c r="C6">
        <v>1545970683.3400002</v>
      </c>
      <c r="E6" s="11">
        <f t="shared" si="0"/>
        <v>2323.14583</v>
      </c>
      <c r="F6" s="11">
        <f t="shared" si="1"/>
        <v>1545.97068334</v>
      </c>
    </row>
    <row r="7" spans="1:6" ht="12.75">
      <c r="A7">
        <v>4</v>
      </c>
      <c r="B7">
        <v>28068095.78</v>
      </c>
      <c r="C7">
        <v>8615929668</v>
      </c>
      <c r="E7" s="11">
        <f t="shared" si="0"/>
        <v>28068.09578</v>
      </c>
      <c r="F7" s="11">
        <f t="shared" si="1"/>
        <v>8615.929668</v>
      </c>
    </row>
    <row r="8" spans="1:6" ht="12.75">
      <c r="A8">
        <v>5</v>
      </c>
      <c r="B8">
        <v>18693903.230000004</v>
      </c>
      <c r="C8">
        <v>7322687585.12</v>
      </c>
      <c r="E8" s="11">
        <f t="shared" si="0"/>
        <v>18693.903230000004</v>
      </c>
      <c r="F8" s="11">
        <f t="shared" si="1"/>
        <v>7322.68758512</v>
      </c>
    </row>
    <row r="9" spans="1:6" ht="12.75">
      <c r="A9">
        <v>6</v>
      </c>
      <c r="B9">
        <v>182564.65</v>
      </c>
      <c r="C9">
        <v>257407716</v>
      </c>
      <c r="E9" s="11">
        <f t="shared" si="0"/>
        <v>182.56465</v>
      </c>
      <c r="F9" s="11">
        <f t="shared" si="1"/>
        <v>257.407716</v>
      </c>
    </row>
    <row r="10" spans="1:6" ht="12.75">
      <c r="A10">
        <v>7</v>
      </c>
      <c r="B10">
        <v>3019248.2499999995</v>
      </c>
      <c r="C10">
        <v>1270239521.6599998</v>
      </c>
      <c r="E10" s="11">
        <f t="shared" si="0"/>
        <v>3019.2482499999996</v>
      </c>
      <c r="F10" s="11">
        <f t="shared" si="1"/>
        <v>1270.2395216599998</v>
      </c>
    </row>
    <row r="11" spans="1:6" ht="12.75">
      <c r="A11" t="s">
        <v>493</v>
      </c>
      <c r="B11">
        <v>84463094.70000002</v>
      </c>
      <c r="C11">
        <v>32726384586.309998</v>
      </c>
      <c r="E11" s="11">
        <f t="shared" si="0"/>
        <v>84463.09470000002</v>
      </c>
      <c r="F11" s="11">
        <f t="shared" si="1"/>
        <v>32726.384586309996</v>
      </c>
    </row>
    <row r="15" ht="15">
      <c r="A15" s="103" t="s">
        <v>554</v>
      </c>
    </row>
    <row r="17" ht="12.75">
      <c r="B17" t="s">
        <v>496</v>
      </c>
    </row>
    <row r="18" spans="1:6" ht="12.75">
      <c r="A18" t="s">
        <v>489</v>
      </c>
      <c r="B18" t="s">
        <v>494</v>
      </c>
      <c r="C18" t="s">
        <v>497</v>
      </c>
      <c r="E18" s="12" t="s">
        <v>498</v>
      </c>
      <c r="F18" s="12" t="s">
        <v>551</v>
      </c>
    </row>
    <row r="19" spans="1:6" ht="12.75">
      <c r="A19">
        <v>5</v>
      </c>
      <c r="B19">
        <v>5218753.880000001</v>
      </c>
      <c r="C19">
        <v>1973203299</v>
      </c>
      <c r="E19" s="14">
        <f>+B19/1000</f>
        <v>5218.753880000001</v>
      </c>
      <c r="F19" s="14">
        <f>+C19/1000000</f>
        <v>1973.203299</v>
      </c>
    </row>
    <row r="20" spans="1:6" ht="12.75">
      <c r="A20" t="s">
        <v>493</v>
      </c>
      <c r="B20">
        <v>5218753.880000001</v>
      </c>
      <c r="C20">
        <v>1973203299</v>
      </c>
      <c r="E20" s="14">
        <f>+B20/1000</f>
        <v>5218.753880000001</v>
      </c>
      <c r="F20" s="14">
        <f>+C20/1000000</f>
        <v>1973.203299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961"/>
  <sheetViews>
    <sheetView zoomScalePageLayoutView="0" workbookViewId="0" topLeftCell="A31">
      <selection activeCell="G3" sqref="G3"/>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c r="D4" s="2">
        <v>0</v>
      </c>
      <c r="E4" s="2"/>
      <c r="F4" s="2">
        <v>366172</v>
      </c>
      <c r="G4" s="2" t="s">
        <v>17</v>
      </c>
      <c r="H4" s="2">
        <v>1</v>
      </c>
      <c r="I4" s="2">
        <v>5</v>
      </c>
      <c r="J4" s="2"/>
      <c r="K4">
        <v>43</v>
      </c>
      <c r="L4" s="2" t="s">
        <v>6</v>
      </c>
      <c r="M4" s="2" t="s">
        <v>7</v>
      </c>
      <c r="N4" s="2" t="s">
        <v>8</v>
      </c>
    </row>
    <row r="5" spans="1:14" ht="12.75">
      <c r="A5" s="1" t="s">
        <v>4</v>
      </c>
      <c r="B5" s="1" t="s">
        <v>0</v>
      </c>
      <c r="C5" s="2"/>
      <c r="D5" s="2">
        <v>1010072</v>
      </c>
      <c r="E5" s="2"/>
      <c r="F5" s="2">
        <v>7814945</v>
      </c>
      <c r="G5" s="2" t="s">
        <v>14</v>
      </c>
      <c r="H5" s="2">
        <v>1</v>
      </c>
      <c r="I5" s="2">
        <v>5</v>
      </c>
      <c r="J5" s="2"/>
      <c r="K5">
        <v>43</v>
      </c>
      <c r="L5" s="2" t="s">
        <v>6</v>
      </c>
      <c r="M5" s="2" t="s">
        <v>7</v>
      </c>
      <c r="N5" s="2" t="s">
        <v>8</v>
      </c>
    </row>
    <row r="6" spans="1:14" ht="12.75">
      <c r="A6" s="1" t="s">
        <v>4</v>
      </c>
      <c r="B6" s="1" t="s">
        <v>0</v>
      </c>
      <c r="C6" s="2"/>
      <c r="D6" s="2">
        <v>0</v>
      </c>
      <c r="E6" s="2"/>
      <c r="F6" s="2">
        <v>117346</v>
      </c>
      <c r="G6" s="2" t="s">
        <v>13</v>
      </c>
      <c r="H6" s="2">
        <v>1</v>
      </c>
      <c r="I6" s="2">
        <v>1</v>
      </c>
      <c r="J6" s="2"/>
      <c r="K6">
        <v>43</v>
      </c>
      <c r="L6" s="2" t="s">
        <v>6</v>
      </c>
      <c r="M6" s="2" t="s">
        <v>7</v>
      </c>
      <c r="N6" s="2" t="s">
        <v>8</v>
      </c>
    </row>
    <row r="7" spans="1:14" ht="12.75">
      <c r="A7" s="1" t="s">
        <v>4</v>
      </c>
      <c r="B7" s="1" t="s">
        <v>0</v>
      </c>
      <c r="C7" s="2"/>
      <c r="D7" s="2">
        <v>0</v>
      </c>
      <c r="E7" s="2"/>
      <c r="F7" s="2">
        <v>3707832</v>
      </c>
      <c r="G7" s="2" t="s">
        <v>9</v>
      </c>
      <c r="H7" s="2">
        <v>1</v>
      </c>
      <c r="I7" s="2">
        <v>1</v>
      </c>
      <c r="J7" s="2"/>
      <c r="K7">
        <v>43</v>
      </c>
      <c r="L7" s="2" t="s">
        <v>6</v>
      </c>
      <c r="M7" s="2" t="s">
        <v>7</v>
      </c>
      <c r="N7" s="2" t="s">
        <v>8</v>
      </c>
    </row>
    <row r="8" spans="1:14" ht="12.75">
      <c r="A8" s="1" t="s">
        <v>4</v>
      </c>
      <c r="B8" s="1" t="s">
        <v>0</v>
      </c>
      <c r="C8" s="2"/>
      <c r="D8" s="2">
        <v>0</v>
      </c>
      <c r="E8" s="2"/>
      <c r="F8" s="2">
        <v>71101</v>
      </c>
      <c r="G8" s="2" t="s">
        <v>10</v>
      </c>
      <c r="H8" s="2">
        <v>1</v>
      </c>
      <c r="I8" s="2">
        <v>1</v>
      </c>
      <c r="J8" s="2"/>
      <c r="K8">
        <v>43</v>
      </c>
      <c r="L8" s="2" t="s">
        <v>6</v>
      </c>
      <c r="M8" s="2" t="s">
        <v>7</v>
      </c>
      <c r="N8" s="2" t="s">
        <v>8</v>
      </c>
    </row>
    <row r="9" spans="1:14" ht="12.75">
      <c r="A9" s="1" t="s">
        <v>4</v>
      </c>
      <c r="B9" s="1" t="s">
        <v>0</v>
      </c>
      <c r="C9" s="2"/>
      <c r="D9" s="2">
        <v>0</v>
      </c>
      <c r="E9" s="2"/>
      <c r="F9" s="2">
        <v>53111</v>
      </c>
      <c r="G9" s="2" t="s">
        <v>5</v>
      </c>
      <c r="H9" s="2">
        <v>1</v>
      </c>
      <c r="I9" s="2">
        <v>4</v>
      </c>
      <c r="J9" s="2"/>
      <c r="K9">
        <v>43</v>
      </c>
      <c r="L9" s="2" t="s">
        <v>6</v>
      </c>
      <c r="M9" s="2" t="s">
        <v>7</v>
      </c>
      <c r="N9" s="2" t="s">
        <v>8</v>
      </c>
    </row>
    <row r="10" spans="1:14" ht="12.75">
      <c r="A10" s="1" t="s">
        <v>4</v>
      </c>
      <c r="B10" s="1" t="s">
        <v>0</v>
      </c>
      <c r="C10" s="2"/>
      <c r="D10" s="2">
        <v>0</v>
      </c>
      <c r="E10" s="2"/>
      <c r="F10" s="2">
        <v>329156</v>
      </c>
      <c r="G10" s="2" t="s">
        <v>12</v>
      </c>
      <c r="H10" s="2">
        <v>1</v>
      </c>
      <c r="I10" s="2">
        <v>2</v>
      </c>
      <c r="J10" s="2"/>
      <c r="K10">
        <v>43</v>
      </c>
      <c r="L10" s="2" t="s">
        <v>6</v>
      </c>
      <c r="M10" s="2" t="s">
        <v>7</v>
      </c>
      <c r="N10" s="2" t="s">
        <v>8</v>
      </c>
    </row>
    <row r="11" spans="1:14" ht="12.75">
      <c r="A11" s="1" t="s">
        <v>4</v>
      </c>
      <c r="B11" s="1" t="s">
        <v>0</v>
      </c>
      <c r="C11" s="2"/>
      <c r="D11" s="2">
        <v>0</v>
      </c>
      <c r="E11" s="2"/>
      <c r="F11" s="2">
        <v>82643</v>
      </c>
      <c r="G11" s="2" t="s">
        <v>16</v>
      </c>
      <c r="H11" s="2">
        <v>1</v>
      </c>
      <c r="I11" s="2">
        <v>5</v>
      </c>
      <c r="J11" s="2"/>
      <c r="K11">
        <v>43</v>
      </c>
      <c r="L11" s="2" t="s">
        <v>6</v>
      </c>
      <c r="M11" s="2" t="s">
        <v>7</v>
      </c>
      <c r="N11" s="2" t="s">
        <v>8</v>
      </c>
    </row>
    <row r="12" spans="1:14" ht="12.75">
      <c r="A12" s="1" t="s">
        <v>4</v>
      </c>
      <c r="B12" s="1" t="s">
        <v>0</v>
      </c>
      <c r="C12" s="2"/>
      <c r="D12" s="2">
        <v>0</v>
      </c>
      <c r="E12" s="2"/>
      <c r="F12" s="2">
        <v>3350053</v>
      </c>
      <c r="G12" s="2" t="s">
        <v>11</v>
      </c>
      <c r="H12" s="2">
        <v>1</v>
      </c>
      <c r="I12" s="2">
        <v>1</v>
      </c>
      <c r="J12" s="2"/>
      <c r="K12">
        <v>43</v>
      </c>
      <c r="L12" s="2" t="s">
        <v>6</v>
      </c>
      <c r="M12" s="2" t="s">
        <v>7</v>
      </c>
      <c r="N12" s="2" t="s">
        <v>8</v>
      </c>
    </row>
    <row r="13" spans="1:14" ht="12.75">
      <c r="A13" s="1" t="s">
        <v>4</v>
      </c>
      <c r="B13" s="1" t="s">
        <v>0</v>
      </c>
      <c r="C13" s="2"/>
      <c r="D13" s="2">
        <v>0</v>
      </c>
      <c r="E13" s="2"/>
      <c r="F13" s="2">
        <v>2258211</v>
      </c>
      <c r="G13" s="2" t="s">
        <v>15</v>
      </c>
      <c r="H13" s="2">
        <v>1</v>
      </c>
      <c r="I13" s="2">
        <v>3</v>
      </c>
      <c r="J13" s="2"/>
      <c r="K13">
        <v>43</v>
      </c>
      <c r="L13" s="2" t="s">
        <v>6</v>
      </c>
      <c r="M13" s="2" t="s">
        <v>7</v>
      </c>
      <c r="N13" s="2" t="s">
        <v>8</v>
      </c>
    </row>
    <row r="14" spans="1:14" ht="12.75">
      <c r="A14" s="1" t="s">
        <v>18</v>
      </c>
      <c r="B14" s="1" t="s">
        <v>0</v>
      </c>
      <c r="C14" s="2"/>
      <c r="D14" s="2">
        <v>0</v>
      </c>
      <c r="E14" s="2"/>
      <c r="F14" s="2">
        <v>1652184</v>
      </c>
      <c r="G14" s="2" t="s">
        <v>61</v>
      </c>
      <c r="H14" s="2">
        <v>1</v>
      </c>
      <c r="I14" s="2">
        <v>5</v>
      </c>
      <c r="J14" s="2"/>
      <c r="K14">
        <v>43</v>
      </c>
      <c r="L14" s="2" t="s">
        <v>6</v>
      </c>
      <c r="M14" s="2" t="s">
        <v>7</v>
      </c>
      <c r="N14" s="2" t="s">
        <v>20</v>
      </c>
    </row>
    <row r="15" spans="1:14" ht="12.75">
      <c r="A15" s="1" t="s">
        <v>18</v>
      </c>
      <c r="B15" s="1" t="s">
        <v>0</v>
      </c>
      <c r="C15" s="2"/>
      <c r="D15" s="2">
        <v>3028557</v>
      </c>
      <c r="E15" s="2"/>
      <c r="F15" s="2">
        <v>36609633</v>
      </c>
      <c r="G15" s="2" t="s">
        <v>17</v>
      </c>
      <c r="H15" s="2">
        <v>1</v>
      </c>
      <c r="I15" s="2">
        <v>5</v>
      </c>
      <c r="J15" s="2"/>
      <c r="K15">
        <v>43</v>
      </c>
      <c r="L15" s="2" t="s">
        <v>6</v>
      </c>
      <c r="M15" s="2" t="s">
        <v>7</v>
      </c>
      <c r="N15" s="2" t="s">
        <v>20</v>
      </c>
    </row>
    <row r="16" spans="1:14" ht="12.75">
      <c r="A16" s="1" t="s">
        <v>18</v>
      </c>
      <c r="B16" s="1" t="s">
        <v>0</v>
      </c>
      <c r="C16" s="2"/>
      <c r="D16" s="2">
        <v>511092</v>
      </c>
      <c r="E16" s="2"/>
      <c r="F16" s="2">
        <v>2731652</v>
      </c>
      <c r="G16" s="2" t="s">
        <v>38</v>
      </c>
      <c r="H16" s="2">
        <v>1</v>
      </c>
      <c r="I16" s="2">
        <v>1</v>
      </c>
      <c r="J16" s="2"/>
      <c r="K16">
        <v>43</v>
      </c>
      <c r="L16" s="2" t="s">
        <v>6</v>
      </c>
      <c r="M16" s="2" t="s">
        <v>7</v>
      </c>
      <c r="N16" s="2" t="s">
        <v>20</v>
      </c>
    </row>
    <row r="17" spans="1:14" ht="12.75">
      <c r="A17" s="1" t="s">
        <v>18</v>
      </c>
      <c r="B17" s="1" t="s">
        <v>0</v>
      </c>
      <c r="C17" s="2"/>
      <c r="D17" s="2">
        <v>0</v>
      </c>
      <c r="E17" s="2"/>
      <c r="F17" s="2">
        <v>1719561</v>
      </c>
      <c r="G17" s="2" t="s">
        <v>19</v>
      </c>
      <c r="H17" s="2">
        <v>1</v>
      </c>
      <c r="I17" s="2">
        <v>5</v>
      </c>
      <c r="J17" s="2"/>
      <c r="K17">
        <v>43</v>
      </c>
      <c r="L17" s="2" t="s">
        <v>6</v>
      </c>
      <c r="M17" s="2" t="s">
        <v>7</v>
      </c>
      <c r="N17" s="2" t="s">
        <v>20</v>
      </c>
    </row>
    <row r="18" spans="1:14" ht="12.75">
      <c r="A18" s="1" t="s">
        <v>18</v>
      </c>
      <c r="B18" s="1" t="s">
        <v>0</v>
      </c>
      <c r="C18" s="2"/>
      <c r="D18" s="2">
        <v>0</v>
      </c>
      <c r="E18" s="2"/>
      <c r="F18" s="2">
        <v>191754</v>
      </c>
      <c r="G18" s="2" t="s">
        <v>21</v>
      </c>
      <c r="H18" s="2">
        <v>1</v>
      </c>
      <c r="I18" s="2">
        <v>5</v>
      </c>
      <c r="J18" s="2"/>
      <c r="K18">
        <v>43</v>
      </c>
      <c r="L18" s="2" t="s">
        <v>6</v>
      </c>
      <c r="M18" s="2" t="s">
        <v>7</v>
      </c>
      <c r="N18" s="2" t="s">
        <v>20</v>
      </c>
    </row>
    <row r="19" spans="1:14" ht="12.75">
      <c r="A19" s="1" t="s">
        <v>18</v>
      </c>
      <c r="B19" s="1" t="s">
        <v>0</v>
      </c>
      <c r="C19" s="2"/>
      <c r="D19" s="2">
        <v>1060999</v>
      </c>
      <c r="E19" s="2"/>
      <c r="F19" s="2">
        <v>12647090</v>
      </c>
      <c r="G19" s="2" t="s">
        <v>39</v>
      </c>
      <c r="H19" s="2">
        <v>1</v>
      </c>
      <c r="I19" s="2">
        <v>1</v>
      </c>
      <c r="J19" s="2"/>
      <c r="K19">
        <v>43</v>
      </c>
      <c r="L19" s="2" t="s">
        <v>6</v>
      </c>
      <c r="M19" s="2" t="s">
        <v>7</v>
      </c>
      <c r="N19" s="2" t="s">
        <v>20</v>
      </c>
    </row>
    <row r="20" spans="1:14" ht="12.75">
      <c r="A20" s="1" t="s">
        <v>18</v>
      </c>
      <c r="B20" s="1" t="s">
        <v>0</v>
      </c>
      <c r="C20" s="2"/>
      <c r="D20" s="2">
        <v>0</v>
      </c>
      <c r="E20" s="2"/>
      <c r="F20" s="2">
        <v>1164385</v>
      </c>
      <c r="G20" s="2" t="s">
        <v>40</v>
      </c>
      <c r="H20" s="2">
        <v>1</v>
      </c>
      <c r="I20" s="2">
        <v>1</v>
      </c>
      <c r="J20" s="2"/>
      <c r="K20">
        <v>43</v>
      </c>
      <c r="L20" s="2" t="s">
        <v>6</v>
      </c>
      <c r="M20" s="2" t="s">
        <v>7</v>
      </c>
      <c r="N20" s="2" t="s">
        <v>20</v>
      </c>
    </row>
    <row r="21" spans="1:14" ht="12.75">
      <c r="A21" s="1" t="s">
        <v>18</v>
      </c>
      <c r="B21" s="1" t="s">
        <v>0</v>
      </c>
      <c r="C21" s="2"/>
      <c r="D21" s="2">
        <v>2926886</v>
      </c>
      <c r="E21" s="2"/>
      <c r="F21" s="2">
        <v>31924962</v>
      </c>
      <c r="G21" s="2" t="s">
        <v>14</v>
      </c>
      <c r="H21" s="2">
        <v>1</v>
      </c>
      <c r="I21" s="2">
        <v>5</v>
      </c>
      <c r="J21" s="2"/>
      <c r="K21">
        <v>43</v>
      </c>
      <c r="L21" s="2" t="s">
        <v>6</v>
      </c>
      <c r="M21" s="2" t="s">
        <v>7</v>
      </c>
      <c r="N21" s="2" t="s">
        <v>20</v>
      </c>
    </row>
    <row r="22" spans="1:14" ht="12.75">
      <c r="A22" s="1" t="s">
        <v>18</v>
      </c>
      <c r="B22" s="1" t="s">
        <v>0</v>
      </c>
      <c r="C22" s="2"/>
      <c r="D22" s="2">
        <v>482064</v>
      </c>
      <c r="E22" s="2"/>
      <c r="F22" s="2">
        <v>8669974</v>
      </c>
      <c r="G22" s="2" t="s">
        <v>22</v>
      </c>
      <c r="H22" s="2">
        <v>1</v>
      </c>
      <c r="I22" s="2">
        <v>5</v>
      </c>
      <c r="J22" s="2"/>
      <c r="K22">
        <v>43</v>
      </c>
      <c r="L22" s="2" t="s">
        <v>6</v>
      </c>
      <c r="M22" s="2" t="s">
        <v>7</v>
      </c>
      <c r="N22" s="2" t="s">
        <v>20</v>
      </c>
    </row>
    <row r="23" spans="1:14" ht="12.75">
      <c r="A23" s="1" t="s">
        <v>18</v>
      </c>
      <c r="B23" s="1" t="s">
        <v>0</v>
      </c>
      <c r="C23" s="2"/>
      <c r="D23" s="2">
        <v>0</v>
      </c>
      <c r="E23" s="2"/>
      <c r="F23" s="2">
        <v>556840</v>
      </c>
      <c r="G23" s="2" t="s">
        <v>58</v>
      </c>
      <c r="H23" s="2">
        <v>1</v>
      </c>
      <c r="I23" s="2">
        <v>5</v>
      </c>
      <c r="J23" s="2"/>
      <c r="K23">
        <v>43</v>
      </c>
      <c r="L23" s="2" t="s">
        <v>6</v>
      </c>
      <c r="M23" s="2" t="s">
        <v>7</v>
      </c>
      <c r="N23" s="2" t="s">
        <v>20</v>
      </c>
    </row>
    <row r="24" spans="1:14" ht="12.75">
      <c r="A24" s="1" t="s">
        <v>18</v>
      </c>
      <c r="B24" s="1" t="s">
        <v>0</v>
      </c>
      <c r="C24" s="2"/>
      <c r="D24" s="2">
        <v>470564</v>
      </c>
      <c r="E24" s="2"/>
      <c r="F24" s="2">
        <v>2382347</v>
      </c>
      <c r="G24" s="2" t="s">
        <v>41</v>
      </c>
      <c r="H24" s="2">
        <v>1</v>
      </c>
      <c r="I24" s="2">
        <v>1</v>
      </c>
      <c r="J24" s="2"/>
      <c r="K24">
        <v>43</v>
      </c>
      <c r="L24" s="2" t="s">
        <v>6</v>
      </c>
      <c r="M24" s="2" t="s">
        <v>7</v>
      </c>
      <c r="N24" s="2" t="s">
        <v>20</v>
      </c>
    </row>
    <row r="25" spans="1:14" ht="12.75">
      <c r="A25" s="1" t="s">
        <v>18</v>
      </c>
      <c r="B25" s="1" t="s">
        <v>0</v>
      </c>
      <c r="C25" s="2"/>
      <c r="D25" s="2">
        <v>3200112</v>
      </c>
      <c r="E25" s="2"/>
      <c r="F25" s="2">
        <v>41316790</v>
      </c>
      <c r="G25" s="2" t="s">
        <v>13</v>
      </c>
      <c r="H25" s="2">
        <v>1</v>
      </c>
      <c r="I25" s="2">
        <v>1</v>
      </c>
      <c r="J25" s="2"/>
      <c r="K25">
        <v>43</v>
      </c>
      <c r="L25" s="2" t="s">
        <v>6</v>
      </c>
      <c r="M25" s="2" t="s">
        <v>7</v>
      </c>
      <c r="N25" s="2" t="s">
        <v>20</v>
      </c>
    </row>
    <row r="26" spans="1:14" ht="12.75">
      <c r="A26" s="1" t="s">
        <v>18</v>
      </c>
      <c r="B26" s="1" t="s">
        <v>0</v>
      </c>
      <c r="C26" s="2"/>
      <c r="D26" s="2">
        <v>736046</v>
      </c>
      <c r="E26" s="2"/>
      <c r="F26" s="2">
        <v>4275663</v>
      </c>
      <c r="G26" s="2" t="s">
        <v>42</v>
      </c>
      <c r="H26" s="2">
        <v>1</v>
      </c>
      <c r="I26" s="2">
        <v>1</v>
      </c>
      <c r="J26" s="2"/>
      <c r="K26">
        <v>43</v>
      </c>
      <c r="L26" s="2" t="s">
        <v>6</v>
      </c>
      <c r="M26" s="2" t="s">
        <v>7</v>
      </c>
      <c r="N26" s="2" t="s">
        <v>20</v>
      </c>
    </row>
    <row r="27" spans="1:14" ht="12.75">
      <c r="A27" s="1" t="s">
        <v>18</v>
      </c>
      <c r="B27" s="1" t="s">
        <v>0</v>
      </c>
      <c r="C27" s="2"/>
      <c r="D27" s="2">
        <v>6996049</v>
      </c>
      <c r="E27" s="2"/>
      <c r="F27" s="2">
        <v>65161414</v>
      </c>
      <c r="G27" s="2" t="s">
        <v>43</v>
      </c>
      <c r="H27" s="2">
        <v>1</v>
      </c>
      <c r="I27" s="2">
        <v>1</v>
      </c>
      <c r="J27" s="2"/>
      <c r="K27">
        <v>43</v>
      </c>
      <c r="L27" s="2" t="s">
        <v>6</v>
      </c>
      <c r="M27" s="2" t="s">
        <v>7</v>
      </c>
      <c r="N27" s="2" t="s">
        <v>20</v>
      </c>
    </row>
    <row r="28" spans="1:14" ht="12.75">
      <c r="A28" s="1" t="s">
        <v>18</v>
      </c>
      <c r="B28" s="1" t="s">
        <v>0</v>
      </c>
      <c r="C28" s="2"/>
      <c r="D28" s="2">
        <v>5663160</v>
      </c>
      <c r="E28" s="2"/>
      <c r="F28" s="2">
        <v>38111367</v>
      </c>
      <c r="G28" s="2" t="s">
        <v>56</v>
      </c>
      <c r="H28" s="2">
        <v>1</v>
      </c>
      <c r="I28" s="2">
        <v>2</v>
      </c>
      <c r="J28" s="2"/>
      <c r="K28">
        <v>43</v>
      </c>
      <c r="L28" s="2" t="s">
        <v>6</v>
      </c>
      <c r="M28" s="2" t="s">
        <v>7</v>
      </c>
      <c r="N28" s="2" t="s">
        <v>20</v>
      </c>
    </row>
    <row r="29" spans="1:14" ht="12.75">
      <c r="A29" s="1" t="s">
        <v>18</v>
      </c>
      <c r="B29" s="1" t="s">
        <v>0</v>
      </c>
      <c r="C29" s="2"/>
      <c r="D29" s="2">
        <v>12110143</v>
      </c>
      <c r="E29" s="2"/>
      <c r="F29" s="2">
        <v>129900324</v>
      </c>
      <c r="G29" s="2" t="s">
        <v>9</v>
      </c>
      <c r="H29" s="2">
        <v>1</v>
      </c>
      <c r="I29" s="2">
        <v>1</v>
      </c>
      <c r="J29" s="2"/>
      <c r="K29">
        <v>43</v>
      </c>
      <c r="L29" s="2" t="s">
        <v>6</v>
      </c>
      <c r="M29" s="2" t="s">
        <v>7</v>
      </c>
      <c r="N29" s="2" t="s">
        <v>20</v>
      </c>
    </row>
    <row r="30" spans="1:14" ht="12.75">
      <c r="A30" s="1" t="s">
        <v>18</v>
      </c>
      <c r="B30" s="1" t="s">
        <v>0</v>
      </c>
      <c r="C30" s="2"/>
      <c r="D30" s="2">
        <v>291082</v>
      </c>
      <c r="E30" s="2"/>
      <c r="F30" s="2">
        <v>2830455</v>
      </c>
      <c r="G30" s="2" t="s">
        <v>44</v>
      </c>
      <c r="H30" s="2">
        <v>1</v>
      </c>
      <c r="I30" s="2">
        <v>1</v>
      </c>
      <c r="J30" s="2"/>
      <c r="K30">
        <v>43</v>
      </c>
      <c r="L30" s="2" t="s">
        <v>6</v>
      </c>
      <c r="M30" s="2" t="s">
        <v>7</v>
      </c>
      <c r="N30" s="2" t="s">
        <v>20</v>
      </c>
    </row>
    <row r="31" spans="1:14" ht="12.75">
      <c r="A31" s="1" t="s">
        <v>18</v>
      </c>
      <c r="B31" s="1" t="s">
        <v>0</v>
      </c>
      <c r="C31" s="2"/>
      <c r="D31" s="2">
        <v>521823</v>
      </c>
      <c r="E31" s="2"/>
      <c r="F31" s="2">
        <v>1088328</v>
      </c>
      <c r="G31" s="2" t="s">
        <v>24</v>
      </c>
      <c r="H31" s="2">
        <v>1</v>
      </c>
      <c r="I31" s="2">
        <v>5</v>
      </c>
      <c r="J31" s="2"/>
      <c r="K31">
        <v>43</v>
      </c>
      <c r="L31" s="2" t="s">
        <v>6</v>
      </c>
      <c r="M31" s="2" t="s">
        <v>7</v>
      </c>
      <c r="N31" s="2" t="s">
        <v>20</v>
      </c>
    </row>
    <row r="32" spans="1:14" ht="12.75">
      <c r="A32" s="1" t="s">
        <v>18</v>
      </c>
      <c r="B32" s="1" t="s">
        <v>0</v>
      </c>
      <c r="C32" s="2"/>
      <c r="D32" s="2">
        <v>1115566</v>
      </c>
      <c r="E32" s="2"/>
      <c r="F32" s="2">
        <v>10753158</v>
      </c>
      <c r="G32" s="2" t="s">
        <v>45</v>
      </c>
      <c r="H32" s="2">
        <v>1</v>
      </c>
      <c r="I32" s="2">
        <v>1</v>
      </c>
      <c r="J32" s="2"/>
      <c r="K32">
        <v>43</v>
      </c>
      <c r="L32" s="2" t="s">
        <v>6</v>
      </c>
      <c r="M32" s="2" t="s">
        <v>7</v>
      </c>
      <c r="N32" s="2" t="s">
        <v>20</v>
      </c>
    </row>
    <row r="33" spans="1:14" ht="12.75">
      <c r="A33" s="1" t="s">
        <v>18</v>
      </c>
      <c r="B33" s="1" t="s">
        <v>0</v>
      </c>
      <c r="C33" s="2"/>
      <c r="D33" s="2">
        <v>3230791</v>
      </c>
      <c r="E33" s="2"/>
      <c r="F33" s="2">
        <v>4996700</v>
      </c>
      <c r="G33" s="2" t="s">
        <v>2</v>
      </c>
      <c r="H33" s="2">
        <v>1</v>
      </c>
      <c r="I33" s="2">
        <v>5</v>
      </c>
      <c r="J33" s="2"/>
      <c r="K33">
        <v>43</v>
      </c>
      <c r="L33" s="2" t="s">
        <v>6</v>
      </c>
      <c r="M33" s="2" t="s">
        <v>7</v>
      </c>
      <c r="N33" s="2" t="s">
        <v>20</v>
      </c>
    </row>
    <row r="34" spans="1:14" ht="12.75">
      <c r="A34" s="1" t="s">
        <v>18</v>
      </c>
      <c r="B34" s="1" t="s">
        <v>0</v>
      </c>
      <c r="C34" s="2"/>
      <c r="D34" s="2">
        <v>0</v>
      </c>
      <c r="E34" s="2"/>
      <c r="F34" s="2">
        <v>35720</v>
      </c>
      <c r="G34" s="2" t="s">
        <v>25</v>
      </c>
      <c r="H34" s="2">
        <v>1</v>
      </c>
      <c r="I34" s="2">
        <v>5</v>
      </c>
      <c r="J34" s="2"/>
      <c r="K34">
        <v>43</v>
      </c>
      <c r="L34" s="2" t="s">
        <v>6</v>
      </c>
      <c r="M34" s="2" t="s">
        <v>7</v>
      </c>
      <c r="N34" s="2" t="s">
        <v>20</v>
      </c>
    </row>
    <row r="35" spans="1:14" ht="12.75">
      <c r="A35" s="1" t="s">
        <v>18</v>
      </c>
      <c r="B35" s="1" t="s">
        <v>0</v>
      </c>
      <c r="C35" s="2"/>
      <c r="D35" s="2">
        <v>242856</v>
      </c>
      <c r="E35" s="2"/>
      <c r="F35" s="2">
        <v>2965047</v>
      </c>
      <c r="G35" s="2" t="s">
        <v>26</v>
      </c>
      <c r="H35" s="2">
        <v>1</v>
      </c>
      <c r="I35" s="2">
        <v>5</v>
      </c>
      <c r="J35" s="2"/>
      <c r="K35">
        <v>43</v>
      </c>
      <c r="L35" s="2" t="s">
        <v>6</v>
      </c>
      <c r="M35" s="2" t="s">
        <v>7</v>
      </c>
      <c r="N35" s="2" t="s">
        <v>20</v>
      </c>
    </row>
    <row r="36" spans="1:14" ht="12.75">
      <c r="A36" s="1" t="s">
        <v>18</v>
      </c>
      <c r="B36" s="1" t="s">
        <v>0</v>
      </c>
      <c r="C36" s="2"/>
      <c r="D36" s="2">
        <v>2131190</v>
      </c>
      <c r="E36" s="2"/>
      <c r="F36" s="2">
        <v>33751368</v>
      </c>
      <c r="G36" s="2" t="s">
        <v>10</v>
      </c>
      <c r="H36" s="2">
        <v>1</v>
      </c>
      <c r="I36" s="2">
        <v>1</v>
      </c>
      <c r="J36" s="2"/>
      <c r="K36">
        <v>43</v>
      </c>
      <c r="L36" s="2" t="s">
        <v>6</v>
      </c>
      <c r="M36" s="2" t="s">
        <v>7</v>
      </c>
      <c r="N36" s="2" t="s">
        <v>20</v>
      </c>
    </row>
    <row r="37" spans="1:14" ht="12.75">
      <c r="A37" s="1" t="s">
        <v>18</v>
      </c>
      <c r="B37" s="1" t="s">
        <v>0</v>
      </c>
      <c r="C37" s="2"/>
      <c r="D37" s="2">
        <v>3223822</v>
      </c>
      <c r="E37" s="2"/>
      <c r="F37" s="2">
        <v>30381318</v>
      </c>
      <c r="G37" s="2" t="s">
        <v>5</v>
      </c>
      <c r="H37" s="2">
        <v>1</v>
      </c>
      <c r="I37" s="2">
        <v>4</v>
      </c>
      <c r="J37" s="2"/>
      <c r="K37">
        <v>43</v>
      </c>
      <c r="L37" s="2" t="s">
        <v>6</v>
      </c>
      <c r="M37" s="2" t="s">
        <v>7</v>
      </c>
      <c r="N37" s="2" t="s">
        <v>20</v>
      </c>
    </row>
    <row r="38" spans="1:14" ht="12.75">
      <c r="A38" s="1" t="s">
        <v>18</v>
      </c>
      <c r="B38" s="1" t="s">
        <v>0</v>
      </c>
      <c r="C38" s="2"/>
      <c r="D38" s="2">
        <v>0</v>
      </c>
      <c r="E38" s="2"/>
      <c r="F38" s="2">
        <v>380032</v>
      </c>
      <c r="G38" s="2" t="s">
        <v>27</v>
      </c>
      <c r="H38" s="2">
        <v>1</v>
      </c>
      <c r="I38" s="2">
        <v>5</v>
      </c>
      <c r="J38" s="2"/>
      <c r="K38">
        <v>43</v>
      </c>
      <c r="L38" s="2" t="s">
        <v>6</v>
      </c>
      <c r="M38" s="2" t="s">
        <v>7</v>
      </c>
      <c r="N38" s="2" t="s">
        <v>20</v>
      </c>
    </row>
    <row r="39" spans="1:14" ht="12.75">
      <c r="A39" s="1" t="s">
        <v>18</v>
      </c>
      <c r="B39" s="1" t="s">
        <v>0</v>
      </c>
      <c r="C39" s="2"/>
      <c r="D39" s="2">
        <v>0</v>
      </c>
      <c r="E39" s="2"/>
      <c r="F39" s="2">
        <v>622651</v>
      </c>
      <c r="G39" s="2" t="s">
        <v>62</v>
      </c>
      <c r="H39" s="2">
        <v>1</v>
      </c>
      <c r="I39" s="2">
        <v>5</v>
      </c>
      <c r="J39" s="2"/>
      <c r="K39">
        <v>43</v>
      </c>
      <c r="L39" s="2" t="s">
        <v>6</v>
      </c>
      <c r="M39" s="2" t="s">
        <v>7</v>
      </c>
      <c r="N39" s="2" t="s">
        <v>20</v>
      </c>
    </row>
    <row r="40" spans="1:14" ht="12.75">
      <c r="A40" s="1" t="s">
        <v>18</v>
      </c>
      <c r="B40" s="1" t="s">
        <v>0</v>
      </c>
      <c r="C40" s="2"/>
      <c r="D40" s="2">
        <v>603958</v>
      </c>
      <c r="E40" s="2"/>
      <c r="F40" s="2">
        <v>6951263</v>
      </c>
      <c r="G40" s="2" t="s">
        <v>29</v>
      </c>
      <c r="H40" s="2">
        <v>1</v>
      </c>
      <c r="I40" s="2">
        <v>5</v>
      </c>
      <c r="J40" s="2"/>
      <c r="K40">
        <v>43</v>
      </c>
      <c r="L40" s="2" t="s">
        <v>6</v>
      </c>
      <c r="M40" s="2" t="s">
        <v>7</v>
      </c>
      <c r="N40" s="2" t="s">
        <v>20</v>
      </c>
    </row>
    <row r="41" spans="1:14" ht="12.75">
      <c r="A41" s="1" t="s">
        <v>18</v>
      </c>
      <c r="B41" s="1" t="s">
        <v>0</v>
      </c>
      <c r="C41" s="2"/>
      <c r="D41" s="2">
        <v>630498</v>
      </c>
      <c r="E41" s="2"/>
      <c r="F41" s="2">
        <v>1800460</v>
      </c>
      <c r="G41" s="2" t="s">
        <v>30</v>
      </c>
      <c r="H41" s="2">
        <v>1</v>
      </c>
      <c r="I41" s="2">
        <v>5</v>
      </c>
      <c r="J41" s="2"/>
      <c r="K41">
        <v>43</v>
      </c>
      <c r="L41" s="2" t="s">
        <v>6</v>
      </c>
      <c r="M41" s="2" t="s">
        <v>7</v>
      </c>
      <c r="N41" s="2" t="s">
        <v>20</v>
      </c>
    </row>
    <row r="42" spans="1:14" ht="12.75">
      <c r="A42" s="1" t="s">
        <v>18</v>
      </c>
      <c r="B42" s="1" t="s">
        <v>0</v>
      </c>
      <c r="C42" s="2"/>
      <c r="D42" s="2">
        <v>0</v>
      </c>
      <c r="E42" s="2"/>
      <c r="F42" s="2">
        <v>91271</v>
      </c>
      <c r="G42" s="2" t="s">
        <v>59</v>
      </c>
      <c r="H42" s="2">
        <v>1</v>
      </c>
      <c r="I42" s="2">
        <v>5</v>
      </c>
      <c r="J42" s="2"/>
      <c r="K42">
        <v>43</v>
      </c>
      <c r="L42" s="2" t="s">
        <v>6</v>
      </c>
      <c r="M42" s="2" t="s">
        <v>7</v>
      </c>
      <c r="N42" s="2" t="s">
        <v>20</v>
      </c>
    </row>
    <row r="43" spans="1:14" ht="12.75">
      <c r="A43" s="1" t="s">
        <v>18</v>
      </c>
      <c r="B43" s="1" t="s">
        <v>0</v>
      </c>
      <c r="C43" s="2"/>
      <c r="D43" s="2">
        <v>0</v>
      </c>
      <c r="E43" s="2"/>
      <c r="F43" s="2">
        <v>1011585</v>
      </c>
      <c r="G43" s="2" t="s">
        <v>31</v>
      </c>
      <c r="H43" s="2">
        <v>1</v>
      </c>
      <c r="I43" s="2">
        <v>5</v>
      </c>
      <c r="J43" s="2"/>
      <c r="K43">
        <v>43</v>
      </c>
      <c r="L43" s="2" t="s">
        <v>6</v>
      </c>
      <c r="M43" s="2" t="s">
        <v>7</v>
      </c>
      <c r="N43" s="2" t="s">
        <v>20</v>
      </c>
    </row>
    <row r="44" spans="1:14" ht="12.75">
      <c r="A44" s="1" t="s">
        <v>18</v>
      </c>
      <c r="B44" s="1" t="s">
        <v>0</v>
      </c>
      <c r="C44" s="2"/>
      <c r="D44" s="2">
        <v>718696</v>
      </c>
      <c r="E44" s="2"/>
      <c r="F44" s="2">
        <v>13473944</v>
      </c>
      <c r="G44" s="2" t="s">
        <v>1</v>
      </c>
      <c r="H44" s="2">
        <v>1</v>
      </c>
      <c r="I44" s="2">
        <v>5</v>
      </c>
      <c r="J44" s="2"/>
      <c r="K44">
        <v>43</v>
      </c>
      <c r="L44" s="2" t="s">
        <v>6</v>
      </c>
      <c r="M44" s="2" t="s">
        <v>7</v>
      </c>
      <c r="N44" s="2" t="s">
        <v>20</v>
      </c>
    </row>
    <row r="45" spans="1:14" ht="12.75">
      <c r="A45" s="1" t="s">
        <v>18</v>
      </c>
      <c r="B45" s="1" t="s">
        <v>0</v>
      </c>
      <c r="C45" s="2"/>
      <c r="D45" s="2">
        <v>56141</v>
      </c>
      <c r="E45" s="2"/>
      <c r="F45" s="2">
        <v>629085</v>
      </c>
      <c r="G45" s="2" t="s">
        <v>46</v>
      </c>
      <c r="H45" s="2">
        <v>1</v>
      </c>
      <c r="I45" s="2">
        <v>1</v>
      </c>
      <c r="J45" s="2"/>
      <c r="K45">
        <v>43</v>
      </c>
      <c r="L45" s="2" t="s">
        <v>6</v>
      </c>
      <c r="M45" s="2" t="s">
        <v>7</v>
      </c>
      <c r="N45" s="2" t="s">
        <v>20</v>
      </c>
    </row>
    <row r="46" spans="1:14" ht="12.75">
      <c r="A46" s="1" t="s">
        <v>18</v>
      </c>
      <c r="B46" s="1" t="s">
        <v>0</v>
      </c>
      <c r="C46" s="2"/>
      <c r="D46" s="2">
        <v>2478457</v>
      </c>
      <c r="E46" s="2"/>
      <c r="F46" s="2">
        <v>27762219</v>
      </c>
      <c r="G46" s="2" t="s">
        <v>47</v>
      </c>
      <c r="H46" s="2">
        <v>1</v>
      </c>
      <c r="I46" s="2">
        <v>1</v>
      </c>
      <c r="J46" s="2"/>
      <c r="K46">
        <v>43</v>
      </c>
      <c r="L46" s="2" t="s">
        <v>6</v>
      </c>
      <c r="M46" s="2" t="s">
        <v>7</v>
      </c>
      <c r="N46" s="2" t="s">
        <v>20</v>
      </c>
    </row>
    <row r="47" spans="1:14" ht="12.75">
      <c r="A47" s="1" t="s">
        <v>18</v>
      </c>
      <c r="B47" s="1" t="s">
        <v>0</v>
      </c>
      <c r="C47" s="2"/>
      <c r="D47" s="2">
        <v>0</v>
      </c>
      <c r="E47" s="2"/>
      <c r="F47" s="2">
        <v>674531</v>
      </c>
      <c r="G47" s="2" t="s">
        <v>3</v>
      </c>
      <c r="H47" s="2">
        <v>1</v>
      </c>
      <c r="I47" s="2">
        <v>5</v>
      </c>
      <c r="J47" s="2"/>
      <c r="K47">
        <v>43</v>
      </c>
      <c r="L47" s="2" t="s">
        <v>6</v>
      </c>
      <c r="M47" s="2" t="s">
        <v>7</v>
      </c>
      <c r="N47" s="2" t="s">
        <v>20</v>
      </c>
    </row>
    <row r="48" spans="1:14" ht="12.75">
      <c r="A48" s="1" t="s">
        <v>18</v>
      </c>
      <c r="B48" s="1" t="s">
        <v>0</v>
      </c>
      <c r="C48" s="2"/>
      <c r="D48" s="2">
        <v>0</v>
      </c>
      <c r="E48" s="2"/>
      <c r="F48" s="2">
        <v>9673453</v>
      </c>
      <c r="G48" s="2" t="s">
        <v>32</v>
      </c>
      <c r="H48" s="2">
        <v>1</v>
      </c>
      <c r="I48" s="2">
        <v>5</v>
      </c>
      <c r="J48" s="2"/>
      <c r="K48">
        <v>43</v>
      </c>
      <c r="L48" s="2" t="s">
        <v>6</v>
      </c>
      <c r="M48" s="2" t="s">
        <v>7</v>
      </c>
      <c r="N48" s="2" t="s">
        <v>20</v>
      </c>
    </row>
    <row r="49" spans="1:14" ht="12.75">
      <c r="A49" s="1" t="s">
        <v>18</v>
      </c>
      <c r="B49" s="1" t="s">
        <v>0</v>
      </c>
      <c r="C49" s="2"/>
      <c r="D49" s="2">
        <v>7440</v>
      </c>
      <c r="E49" s="2"/>
      <c r="F49" s="2">
        <v>86669</v>
      </c>
      <c r="G49" s="2" t="s">
        <v>33</v>
      </c>
      <c r="H49" s="2">
        <v>1</v>
      </c>
      <c r="I49" s="2">
        <v>5</v>
      </c>
      <c r="J49" s="2"/>
      <c r="K49">
        <v>43</v>
      </c>
      <c r="L49" s="2" t="s">
        <v>6</v>
      </c>
      <c r="M49" s="2" t="s">
        <v>7</v>
      </c>
      <c r="N49" s="2" t="s">
        <v>20</v>
      </c>
    </row>
    <row r="50" spans="1:14" ht="12.75">
      <c r="A50" s="1" t="s">
        <v>18</v>
      </c>
      <c r="B50" s="1" t="s">
        <v>0</v>
      </c>
      <c r="C50" s="2"/>
      <c r="D50" s="2">
        <v>0</v>
      </c>
      <c r="E50" s="2"/>
      <c r="F50" s="2">
        <v>411057</v>
      </c>
      <c r="G50" s="2" t="s">
        <v>60</v>
      </c>
      <c r="H50" s="2">
        <v>1</v>
      </c>
      <c r="I50" s="2">
        <v>5</v>
      </c>
      <c r="J50" s="2"/>
      <c r="K50">
        <v>43</v>
      </c>
      <c r="L50" s="2" t="s">
        <v>6</v>
      </c>
      <c r="M50" s="2" t="s">
        <v>7</v>
      </c>
      <c r="N50" s="2" t="s">
        <v>20</v>
      </c>
    </row>
    <row r="51" spans="1:14" ht="12.75">
      <c r="A51" s="1" t="s">
        <v>18</v>
      </c>
      <c r="B51" s="1" t="s">
        <v>0</v>
      </c>
      <c r="C51" s="2"/>
      <c r="D51" s="2">
        <v>7329910</v>
      </c>
      <c r="E51" s="2"/>
      <c r="F51" s="2">
        <v>54645045</v>
      </c>
      <c r="G51" s="2" t="s">
        <v>48</v>
      </c>
      <c r="H51" s="2">
        <v>1</v>
      </c>
      <c r="I51" s="2">
        <v>1</v>
      </c>
      <c r="J51" s="2"/>
      <c r="K51">
        <v>43</v>
      </c>
      <c r="L51" s="2" t="s">
        <v>6</v>
      </c>
      <c r="M51" s="2" t="s">
        <v>7</v>
      </c>
      <c r="N51" s="2" t="s">
        <v>20</v>
      </c>
    </row>
    <row r="52" spans="1:14" ht="12.75">
      <c r="A52" s="1" t="s">
        <v>18</v>
      </c>
      <c r="B52" s="1" t="s">
        <v>0</v>
      </c>
      <c r="C52" s="2"/>
      <c r="D52" s="2">
        <v>275578</v>
      </c>
      <c r="E52" s="2"/>
      <c r="F52" s="2">
        <v>6004203</v>
      </c>
      <c r="G52" s="2" t="s">
        <v>49</v>
      </c>
      <c r="H52" s="2">
        <v>1</v>
      </c>
      <c r="I52" s="2">
        <v>1</v>
      </c>
      <c r="J52" s="2"/>
      <c r="K52">
        <v>43</v>
      </c>
      <c r="L52" s="2" t="s">
        <v>6</v>
      </c>
      <c r="M52" s="2" t="s">
        <v>7</v>
      </c>
      <c r="N52" s="2" t="s">
        <v>20</v>
      </c>
    </row>
    <row r="53" spans="1:14" ht="12.75">
      <c r="A53" s="1" t="s">
        <v>18</v>
      </c>
      <c r="B53" s="1" t="s">
        <v>0</v>
      </c>
      <c r="C53" s="2"/>
      <c r="D53" s="2">
        <v>1698908</v>
      </c>
      <c r="E53" s="2"/>
      <c r="F53" s="2">
        <v>16947799</v>
      </c>
      <c r="G53" s="2" t="s">
        <v>34</v>
      </c>
      <c r="H53" s="2">
        <v>1</v>
      </c>
      <c r="I53" s="2">
        <v>5</v>
      </c>
      <c r="J53" s="2"/>
      <c r="K53">
        <v>43</v>
      </c>
      <c r="L53" s="2" t="s">
        <v>6</v>
      </c>
      <c r="M53" s="2" t="s">
        <v>7</v>
      </c>
      <c r="N53" s="2" t="s">
        <v>20</v>
      </c>
    </row>
    <row r="54" spans="1:14" ht="12.75">
      <c r="A54" s="1" t="s">
        <v>18</v>
      </c>
      <c r="B54" s="1" t="s">
        <v>0</v>
      </c>
      <c r="C54" s="2"/>
      <c r="D54" s="2">
        <v>0</v>
      </c>
      <c r="E54" s="2"/>
      <c r="F54" s="2">
        <v>680863</v>
      </c>
      <c r="G54" s="2" t="s">
        <v>50</v>
      </c>
      <c r="H54" s="2">
        <v>1</v>
      </c>
      <c r="I54" s="2">
        <v>1</v>
      </c>
      <c r="J54" s="2"/>
      <c r="K54">
        <v>43</v>
      </c>
      <c r="L54" s="2" t="s">
        <v>6</v>
      </c>
      <c r="M54" s="2" t="s">
        <v>7</v>
      </c>
      <c r="N54" s="2" t="s">
        <v>20</v>
      </c>
    </row>
    <row r="55" spans="1:14" ht="12.75">
      <c r="A55" s="1" t="s">
        <v>18</v>
      </c>
      <c r="B55" s="1" t="s">
        <v>0</v>
      </c>
      <c r="C55" s="2"/>
      <c r="D55" s="2">
        <v>4951331</v>
      </c>
      <c r="E55" s="2"/>
      <c r="F55" s="2">
        <v>44130467</v>
      </c>
      <c r="G55" s="2" t="s">
        <v>12</v>
      </c>
      <c r="H55" s="2">
        <v>1</v>
      </c>
      <c r="I55" s="2">
        <v>2</v>
      </c>
      <c r="J55" s="2"/>
      <c r="K55">
        <v>43</v>
      </c>
      <c r="L55" s="2" t="s">
        <v>6</v>
      </c>
      <c r="M55" s="2" t="s">
        <v>7</v>
      </c>
      <c r="N55" s="2" t="s">
        <v>20</v>
      </c>
    </row>
    <row r="56" spans="1:14" ht="12.75">
      <c r="A56" s="1" t="s">
        <v>18</v>
      </c>
      <c r="B56" s="1" t="s">
        <v>0</v>
      </c>
      <c r="C56" s="2"/>
      <c r="D56" s="2">
        <v>1754343</v>
      </c>
      <c r="E56" s="2"/>
      <c r="F56" s="2">
        <v>4615018</v>
      </c>
      <c r="G56" s="2" t="s">
        <v>35</v>
      </c>
      <c r="H56" s="2">
        <v>1</v>
      </c>
      <c r="I56" s="2">
        <v>5</v>
      </c>
      <c r="J56" s="2"/>
      <c r="K56">
        <v>43</v>
      </c>
      <c r="L56" s="2" t="s">
        <v>6</v>
      </c>
      <c r="M56" s="2" t="s">
        <v>7</v>
      </c>
      <c r="N56" s="2" t="s">
        <v>20</v>
      </c>
    </row>
    <row r="57" spans="1:14" ht="12.75">
      <c r="A57" s="1" t="s">
        <v>18</v>
      </c>
      <c r="B57" s="1" t="s">
        <v>0</v>
      </c>
      <c r="C57" s="2"/>
      <c r="D57" s="2">
        <v>0</v>
      </c>
      <c r="E57" s="2"/>
      <c r="F57" s="2">
        <v>815347</v>
      </c>
      <c r="G57" s="2" t="s">
        <v>63</v>
      </c>
      <c r="H57" s="2">
        <v>1</v>
      </c>
      <c r="I57" s="2">
        <v>5</v>
      </c>
      <c r="J57" s="2"/>
      <c r="K57">
        <v>43</v>
      </c>
      <c r="L57" s="2" t="s">
        <v>6</v>
      </c>
      <c r="M57" s="2" t="s">
        <v>7</v>
      </c>
      <c r="N57" s="2" t="s">
        <v>20</v>
      </c>
    </row>
    <row r="58" spans="1:14" ht="12.75">
      <c r="A58" s="1" t="s">
        <v>18</v>
      </c>
      <c r="B58" s="1" t="s">
        <v>0</v>
      </c>
      <c r="C58" s="2"/>
      <c r="D58" s="2">
        <v>159299</v>
      </c>
      <c r="E58" s="2"/>
      <c r="F58" s="2">
        <v>806075</v>
      </c>
      <c r="G58" s="2" t="s">
        <v>36</v>
      </c>
      <c r="H58" s="2">
        <v>1</v>
      </c>
      <c r="I58" s="2">
        <v>5</v>
      </c>
      <c r="J58" s="2"/>
      <c r="K58">
        <v>43</v>
      </c>
      <c r="L58" s="2" t="s">
        <v>6</v>
      </c>
      <c r="M58" s="2" t="s">
        <v>7</v>
      </c>
      <c r="N58" s="2" t="s">
        <v>20</v>
      </c>
    </row>
    <row r="59" spans="1:14" ht="12.75">
      <c r="A59" s="1" t="s">
        <v>18</v>
      </c>
      <c r="B59" s="1" t="s">
        <v>0</v>
      </c>
      <c r="C59" s="2"/>
      <c r="D59" s="2">
        <v>0</v>
      </c>
      <c r="E59" s="2"/>
      <c r="F59" s="2">
        <v>1833066</v>
      </c>
      <c r="G59" s="2" t="s">
        <v>57</v>
      </c>
      <c r="H59" s="2">
        <v>1</v>
      </c>
      <c r="I59" s="2">
        <v>1</v>
      </c>
      <c r="J59" s="2"/>
      <c r="K59">
        <v>43</v>
      </c>
      <c r="L59" s="2" t="s">
        <v>6</v>
      </c>
      <c r="M59" s="2" t="s">
        <v>7</v>
      </c>
      <c r="N59" s="2" t="s">
        <v>20</v>
      </c>
    </row>
    <row r="60" spans="1:14" ht="12.75">
      <c r="A60" s="1" t="s">
        <v>18</v>
      </c>
      <c r="B60" s="1" t="s">
        <v>0</v>
      </c>
      <c r="C60" s="2"/>
      <c r="D60" s="2">
        <v>1876016</v>
      </c>
      <c r="E60" s="2"/>
      <c r="F60" s="2">
        <v>31128968</v>
      </c>
      <c r="G60" s="2" t="s">
        <v>64</v>
      </c>
      <c r="H60" s="2">
        <v>1</v>
      </c>
      <c r="I60" s="2">
        <v>5</v>
      </c>
      <c r="J60" s="2"/>
      <c r="K60">
        <v>43</v>
      </c>
      <c r="L60" s="2" t="s">
        <v>6</v>
      </c>
      <c r="M60" s="2" t="s">
        <v>7</v>
      </c>
      <c r="N60" s="2" t="s">
        <v>20</v>
      </c>
    </row>
    <row r="61" spans="1:14" ht="12.75">
      <c r="A61" s="1" t="s">
        <v>18</v>
      </c>
      <c r="B61" s="1" t="s">
        <v>0</v>
      </c>
      <c r="C61" s="2"/>
      <c r="D61" s="2">
        <v>3837024</v>
      </c>
      <c r="E61" s="2"/>
      <c r="F61" s="2">
        <v>44890045</v>
      </c>
      <c r="G61" s="2" t="s">
        <v>28</v>
      </c>
      <c r="H61" s="2">
        <v>1</v>
      </c>
      <c r="I61" s="2">
        <v>5</v>
      </c>
      <c r="J61" s="2"/>
      <c r="K61">
        <v>43</v>
      </c>
      <c r="L61" s="2" t="s">
        <v>6</v>
      </c>
      <c r="M61" s="2" t="s">
        <v>7</v>
      </c>
      <c r="N61" s="2" t="s">
        <v>20</v>
      </c>
    </row>
    <row r="62" spans="1:14" ht="12.75">
      <c r="A62" s="1" t="s">
        <v>18</v>
      </c>
      <c r="B62" s="1" t="s">
        <v>0</v>
      </c>
      <c r="C62" s="2"/>
      <c r="D62" s="2">
        <v>4072619</v>
      </c>
      <c r="E62" s="2"/>
      <c r="F62" s="2">
        <v>28993824</v>
      </c>
      <c r="G62" s="2" t="s">
        <v>52</v>
      </c>
      <c r="H62" s="2">
        <v>1</v>
      </c>
      <c r="I62" s="2">
        <v>1</v>
      </c>
      <c r="J62" s="2"/>
      <c r="K62">
        <v>43</v>
      </c>
      <c r="L62" s="2" t="s">
        <v>6</v>
      </c>
      <c r="M62" s="2" t="s">
        <v>7</v>
      </c>
      <c r="N62" s="2" t="s">
        <v>20</v>
      </c>
    </row>
    <row r="63" spans="1:14" ht="12.75">
      <c r="A63" s="1" t="s">
        <v>18</v>
      </c>
      <c r="B63" s="1" t="s">
        <v>0</v>
      </c>
      <c r="C63" s="2"/>
      <c r="D63" s="2">
        <v>0</v>
      </c>
      <c r="E63" s="2"/>
      <c r="F63" s="2">
        <v>616827</v>
      </c>
      <c r="G63" s="2" t="s">
        <v>16</v>
      </c>
      <c r="H63" s="2">
        <v>1</v>
      </c>
      <c r="I63" s="2">
        <v>5</v>
      </c>
      <c r="J63" s="2"/>
      <c r="K63">
        <v>43</v>
      </c>
      <c r="L63" s="2" t="s">
        <v>6</v>
      </c>
      <c r="M63" s="2" t="s">
        <v>7</v>
      </c>
      <c r="N63" s="2" t="s">
        <v>20</v>
      </c>
    </row>
    <row r="64" spans="1:14" ht="12.75">
      <c r="A64" s="1" t="s">
        <v>18</v>
      </c>
      <c r="B64" s="1" t="s">
        <v>0</v>
      </c>
      <c r="C64" s="2"/>
      <c r="D64" s="2">
        <v>398808</v>
      </c>
      <c r="E64" s="2"/>
      <c r="F64" s="2">
        <v>2144705</v>
      </c>
      <c r="G64" s="2" t="s">
        <v>53</v>
      </c>
      <c r="H64" s="2">
        <v>1</v>
      </c>
      <c r="I64" s="2">
        <v>2</v>
      </c>
      <c r="J64" s="2"/>
      <c r="K64">
        <v>43</v>
      </c>
      <c r="L64" s="2" t="s">
        <v>6</v>
      </c>
      <c r="M64" s="2" t="s">
        <v>7</v>
      </c>
      <c r="N64" s="2" t="s">
        <v>20</v>
      </c>
    </row>
    <row r="65" spans="1:14" ht="12.75">
      <c r="A65" s="1" t="s">
        <v>18</v>
      </c>
      <c r="B65" s="1" t="s">
        <v>0</v>
      </c>
      <c r="C65" s="2"/>
      <c r="D65" s="2">
        <v>0</v>
      </c>
      <c r="E65" s="2"/>
      <c r="F65" s="2">
        <v>952281</v>
      </c>
      <c r="G65" s="2" t="s">
        <v>23</v>
      </c>
      <c r="H65" s="2">
        <v>1</v>
      </c>
      <c r="I65" s="2">
        <v>5</v>
      </c>
      <c r="J65" s="2"/>
      <c r="K65">
        <v>43</v>
      </c>
      <c r="L65" s="2" t="s">
        <v>6</v>
      </c>
      <c r="M65" s="2" t="s">
        <v>7</v>
      </c>
      <c r="N65" s="2" t="s">
        <v>20</v>
      </c>
    </row>
    <row r="66" spans="1:14" ht="12.75">
      <c r="A66" s="1" t="s">
        <v>18</v>
      </c>
      <c r="B66" s="1" t="s">
        <v>0</v>
      </c>
      <c r="C66" s="2"/>
      <c r="D66" s="2">
        <v>0</v>
      </c>
      <c r="E66" s="2"/>
      <c r="F66" s="2">
        <v>927960</v>
      </c>
      <c r="G66" s="2" t="s">
        <v>66</v>
      </c>
      <c r="H66" s="2">
        <v>1</v>
      </c>
      <c r="I66" s="2">
        <v>5</v>
      </c>
      <c r="J66" s="2"/>
      <c r="K66">
        <v>43</v>
      </c>
      <c r="L66" s="2" t="s">
        <v>6</v>
      </c>
      <c r="M66" s="2" t="s">
        <v>7</v>
      </c>
      <c r="N66" s="2" t="s">
        <v>20</v>
      </c>
    </row>
    <row r="67" spans="1:14" ht="12.75">
      <c r="A67" s="1" t="s">
        <v>18</v>
      </c>
      <c r="B67" s="1" t="s">
        <v>0</v>
      </c>
      <c r="C67" s="2"/>
      <c r="D67" s="2">
        <v>0</v>
      </c>
      <c r="E67" s="2"/>
      <c r="F67" s="2">
        <v>16634345</v>
      </c>
      <c r="G67" s="2" t="s">
        <v>54</v>
      </c>
      <c r="H67" s="2">
        <v>1</v>
      </c>
      <c r="I67" s="2">
        <v>6</v>
      </c>
      <c r="J67" s="2"/>
      <c r="K67">
        <v>43</v>
      </c>
      <c r="L67" s="2" t="s">
        <v>6</v>
      </c>
      <c r="M67" s="2" t="s">
        <v>7</v>
      </c>
      <c r="N67" s="2" t="s">
        <v>20</v>
      </c>
    </row>
    <row r="68" spans="1:14" ht="12.75">
      <c r="A68" s="1" t="s">
        <v>18</v>
      </c>
      <c r="B68" s="1" t="s">
        <v>0</v>
      </c>
      <c r="C68" s="2"/>
      <c r="D68" s="2">
        <v>359763</v>
      </c>
      <c r="E68" s="2"/>
      <c r="F68" s="2">
        <v>5588180</v>
      </c>
      <c r="G68" s="2" t="s">
        <v>37</v>
      </c>
      <c r="H68" s="2">
        <v>1</v>
      </c>
      <c r="I68" s="2">
        <v>5</v>
      </c>
      <c r="J68" s="2"/>
      <c r="K68">
        <v>43</v>
      </c>
      <c r="L68" s="2" t="s">
        <v>6</v>
      </c>
      <c r="M68" s="2" t="s">
        <v>7</v>
      </c>
      <c r="N68" s="2" t="s">
        <v>20</v>
      </c>
    </row>
    <row r="69" spans="1:14" ht="12.75">
      <c r="A69" s="1" t="s">
        <v>18</v>
      </c>
      <c r="B69" s="1" t="s">
        <v>0</v>
      </c>
      <c r="C69" s="2"/>
      <c r="D69" s="2">
        <v>13986560</v>
      </c>
      <c r="E69" s="2"/>
      <c r="F69" s="2">
        <v>140139204</v>
      </c>
      <c r="G69" s="2" t="s">
        <v>11</v>
      </c>
      <c r="H69" s="2">
        <v>1</v>
      </c>
      <c r="I69" s="2">
        <v>1</v>
      </c>
      <c r="J69" s="2"/>
      <c r="K69">
        <v>43</v>
      </c>
      <c r="L69" s="2" t="s">
        <v>6</v>
      </c>
      <c r="M69" s="2" t="s">
        <v>7</v>
      </c>
      <c r="N69" s="2" t="s">
        <v>20</v>
      </c>
    </row>
    <row r="70" spans="1:14" ht="12.75">
      <c r="A70" s="1" t="s">
        <v>18</v>
      </c>
      <c r="B70" s="1" t="s">
        <v>0</v>
      </c>
      <c r="C70" s="2"/>
      <c r="D70" s="2">
        <v>43297177</v>
      </c>
      <c r="E70" s="2"/>
      <c r="F70" s="2">
        <v>327740685</v>
      </c>
      <c r="G70" s="2" t="s">
        <v>15</v>
      </c>
      <c r="H70" s="2">
        <v>1</v>
      </c>
      <c r="I70" s="2">
        <v>3</v>
      </c>
      <c r="J70" s="2"/>
      <c r="K70">
        <v>43</v>
      </c>
      <c r="L70" s="2" t="s">
        <v>6</v>
      </c>
      <c r="M70" s="2" t="s">
        <v>7</v>
      </c>
      <c r="N70" s="2" t="s">
        <v>20</v>
      </c>
    </row>
    <row r="71" spans="1:14" ht="12.75">
      <c r="A71" s="1" t="s">
        <v>18</v>
      </c>
      <c r="B71" s="1" t="s">
        <v>0</v>
      </c>
      <c r="C71" s="2"/>
      <c r="D71" s="2">
        <v>0</v>
      </c>
      <c r="E71" s="2"/>
      <c r="F71" s="2">
        <v>302471</v>
      </c>
      <c r="G71" s="2" t="s">
        <v>55</v>
      </c>
      <c r="H71" s="2">
        <v>1</v>
      </c>
      <c r="I71" s="2">
        <v>2</v>
      </c>
      <c r="J71" s="2"/>
      <c r="K71">
        <v>43</v>
      </c>
      <c r="L71" s="2" t="s">
        <v>6</v>
      </c>
      <c r="M71" s="2" t="s">
        <v>7</v>
      </c>
      <c r="N71" s="2" t="s">
        <v>20</v>
      </c>
    </row>
    <row r="72" spans="1:14" ht="12.75">
      <c r="A72" s="1" t="s">
        <v>18</v>
      </c>
      <c r="B72" s="1" t="s">
        <v>0</v>
      </c>
      <c r="C72" s="2"/>
      <c r="D72" s="2">
        <v>273645</v>
      </c>
      <c r="E72" s="2"/>
      <c r="F72" s="2">
        <v>1528891</v>
      </c>
      <c r="G72" s="2" t="s">
        <v>65</v>
      </c>
      <c r="H72" s="2">
        <v>1</v>
      </c>
      <c r="I72" s="2">
        <v>5</v>
      </c>
      <c r="J72" s="2"/>
      <c r="K72">
        <v>43</v>
      </c>
      <c r="L72" s="2" t="s">
        <v>6</v>
      </c>
      <c r="M72" s="2" t="s">
        <v>7</v>
      </c>
      <c r="N72" s="2" t="s">
        <v>20</v>
      </c>
    </row>
    <row r="73" spans="1:14" ht="12.75">
      <c r="A73" s="1" t="s">
        <v>18</v>
      </c>
      <c r="B73" s="1" t="s">
        <v>0</v>
      </c>
      <c r="C73" s="2"/>
      <c r="D73" s="2">
        <v>0</v>
      </c>
      <c r="E73" s="2"/>
      <c r="F73" s="2">
        <v>231088</v>
      </c>
      <c r="G73" s="2" t="s">
        <v>51</v>
      </c>
      <c r="H73" s="2">
        <v>1</v>
      </c>
      <c r="I73" s="2">
        <v>5</v>
      </c>
      <c r="J73" s="2"/>
      <c r="K73">
        <v>43</v>
      </c>
      <c r="L73" s="2" t="s">
        <v>6</v>
      </c>
      <c r="M73" s="2" t="s">
        <v>7</v>
      </c>
      <c r="N73" s="2" t="s">
        <v>20</v>
      </c>
    </row>
    <row r="74" spans="1:14" ht="12.75">
      <c r="A74" s="1" t="s">
        <v>67</v>
      </c>
      <c r="B74" s="1" t="s">
        <v>0</v>
      </c>
      <c r="C74" s="2"/>
      <c r="D74" s="2">
        <v>0</v>
      </c>
      <c r="E74" s="2"/>
      <c r="F74" s="2">
        <v>30949</v>
      </c>
      <c r="G74" s="2" t="s">
        <v>61</v>
      </c>
      <c r="H74" s="2">
        <v>1</v>
      </c>
      <c r="I74" s="2">
        <v>5</v>
      </c>
      <c r="J74" s="2"/>
      <c r="K74">
        <v>41</v>
      </c>
      <c r="L74" s="2" t="s">
        <v>6</v>
      </c>
      <c r="M74" s="2" t="s">
        <v>7</v>
      </c>
      <c r="N74" s="2" t="s">
        <v>68</v>
      </c>
    </row>
    <row r="75" spans="1:14" ht="12.75">
      <c r="A75" s="1" t="s">
        <v>67</v>
      </c>
      <c r="B75" s="1" t="s">
        <v>0</v>
      </c>
      <c r="C75" s="2"/>
      <c r="D75" s="2">
        <v>0</v>
      </c>
      <c r="E75" s="2"/>
      <c r="F75" s="2">
        <v>51015</v>
      </c>
      <c r="G75" s="2" t="s">
        <v>75</v>
      </c>
      <c r="H75" s="2">
        <v>1</v>
      </c>
      <c r="I75" s="2">
        <v>5</v>
      </c>
      <c r="J75" s="2"/>
      <c r="K75">
        <v>41</v>
      </c>
      <c r="L75" s="2" t="s">
        <v>6</v>
      </c>
      <c r="M75" s="2" t="s">
        <v>7</v>
      </c>
      <c r="N75" s="2" t="s">
        <v>68</v>
      </c>
    </row>
    <row r="76" spans="1:14" ht="12.75">
      <c r="A76" s="1" t="s">
        <v>67</v>
      </c>
      <c r="B76" s="1" t="s">
        <v>0</v>
      </c>
      <c r="C76" s="2"/>
      <c r="D76" s="2">
        <v>0</v>
      </c>
      <c r="E76" s="2"/>
      <c r="F76" s="2">
        <v>24974</v>
      </c>
      <c r="G76" s="2" t="s">
        <v>72</v>
      </c>
      <c r="H76" s="2">
        <v>1</v>
      </c>
      <c r="I76" s="2">
        <v>2</v>
      </c>
      <c r="J76" s="2"/>
      <c r="K76">
        <v>41</v>
      </c>
      <c r="L76" s="2" t="s">
        <v>6</v>
      </c>
      <c r="M76" s="2" t="s">
        <v>7</v>
      </c>
      <c r="N76" s="2" t="s">
        <v>68</v>
      </c>
    </row>
    <row r="77" spans="1:14" ht="12.75">
      <c r="A77" s="1" t="s">
        <v>67</v>
      </c>
      <c r="B77" s="1" t="s">
        <v>0</v>
      </c>
      <c r="C77" s="2"/>
      <c r="D77" s="2">
        <v>9965</v>
      </c>
      <c r="E77" s="2"/>
      <c r="F77" s="2">
        <v>251778</v>
      </c>
      <c r="G77" s="2" t="s">
        <v>17</v>
      </c>
      <c r="H77" s="2">
        <v>1</v>
      </c>
      <c r="I77" s="2">
        <v>5</v>
      </c>
      <c r="J77" s="2"/>
      <c r="K77">
        <v>41</v>
      </c>
      <c r="L77" s="2" t="s">
        <v>6</v>
      </c>
      <c r="M77" s="2" t="s">
        <v>7</v>
      </c>
      <c r="N77" s="2" t="s">
        <v>68</v>
      </c>
    </row>
    <row r="78" spans="1:14" ht="12.75">
      <c r="A78" s="1" t="s">
        <v>67</v>
      </c>
      <c r="B78" s="1" t="s">
        <v>0</v>
      </c>
      <c r="C78" s="2"/>
      <c r="D78" s="2">
        <v>19054</v>
      </c>
      <c r="E78" s="2"/>
      <c r="F78" s="2">
        <v>121873</v>
      </c>
      <c r="G78" s="2" t="s">
        <v>38</v>
      </c>
      <c r="H78" s="2">
        <v>1</v>
      </c>
      <c r="I78" s="2">
        <v>1</v>
      </c>
      <c r="J78" s="2"/>
      <c r="K78">
        <v>41</v>
      </c>
      <c r="L78" s="2" t="s">
        <v>6</v>
      </c>
      <c r="M78" s="2" t="s">
        <v>7</v>
      </c>
      <c r="N78" s="2" t="s">
        <v>68</v>
      </c>
    </row>
    <row r="79" spans="1:14" ht="12.75">
      <c r="A79" s="1" t="s">
        <v>67</v>
      </c>
      <c r="B79" s="1" t="s">
        <v>0</v>
      </c>
      <c r="C79" s="2"/>
      <c r="D79" s="2">
        <v>0</v>
      </c>
      <c r="E79" s="2"/>
      <c r="F79" s="2">
        <v>195465</v>
      </c>
      <c r="G79" s="2" t="s">
        <v>19</v>
      </c>
      <c r="H79" s="2">
        <v>1</v>
      </c>
      <c r="I79" s="2">
        <v>5</v>
      </c>
      <c r="J79" s="2"/>
      <c r="K79">
        <v>41</v>
      </c>
      <c r="L79" s="2" t="s">
        <v>6</v>
      </c>
      <c r="M79" s="2" t="s">
        <v>7</v>
      </c>
      <c r="N79" s="2" t="s">
        <v>68</v>
      </c>
    </row>
    <row r="80" spans="1:14" ht="12.75">
      <c r="A80" s="1" t="s">
        <v>67</v>
      </c>
      <c r="B80" s="1" t="s">
        <v>0</v>
      </c>
      <c r="C80" s="2"/>
      <c r="D80" s="2">
        <v>2903</v>
      </c>
      <c r="E80" s="2"/>
      <c r="F80" s="2">
        <v>157105</v>
      </c>
      <c r="G80" s="2" t="s">
        <v>21</v>
      </c>
      <c r="H80" s="2">
        <v>1</v>
      </c>
      <c r="I80" s="2">
        <v>5</v>
      </c>
      <c r="J80" s="2"/>
      <c r="K80">
        <v>41</v>
      </c>
      <c r="L80" s="2" t="s">
        <v>6</v>
      </c>
      <c r="M80" s="2" t="s">
        <v>7</v>
      </c>
      <c r="N80" s="2" t="s">
        <v>68</v>
      </c>
    </row>
    <row r="81" spans="1:14" ht="12.75">
      <c r="A81" s="1" t="s">
        <v>67</v>
      </c>
      <c r="B81" s="1" t="s">
        <v>0</v>
      </c>
      <c r="C81" s="2"/>
      <c r="D81" s="2">
        <v>5745</v>
      </c>
      <c r="E81" s="2"/>
      <c r="F81" s="2">
        <v>48518</v>
      </c>
      <c r="G81" s="2" t="s">
        <v>39</v>
      </c>
      <c r="H81" s="2">
        <v>1</v>
      </c>
      <c r="I81" s="2">
        <v>1</v>
      </c>
      <c r="J81" s="2"/>
      <c r="K81">
        <v>41</v>
      </c>
      <c r="L81" s="2" t="s">
        <v>6</v>
      </c>
      <c r="M81" s="2" t="s">
        <v>7</v>
      </c>
      <c r="N81" s="2" t="s">
        <v>68</v>
      </c>
    </row>
    <row r="82" spans="1:14" ht="12.75">
      <c r="A82" s="1" t="s">
        <v>67</v>
      </c>
      <c r="B82" s="1" t="s">
        <v>0</v>
      </c>
      <c r="C82" s="2"/>
      <c r="D82" s="2">
        <v>0</v>
      </c>
      <c r="E82" s="2"/>
      <c r="F82" s="2">
        <v>32307</v>
      </c>
      <c r="G82" s="2" t="s">
        <v>76</v>
      </c>
      <c r="H82" s="2">
        <v>1</v>
      </c>
      <c r="I82" s="2">
        <v>5</v>
      </c>
      <c r="J82" s="2"/>
      <c r="K82">
        <v>41</v>
      </c>
      <c r="L82" s="2" t="s">
        <v>6</v>
      </c>
      <c r="M82" s="2" t="s">
        <v>7</v>
      </c>
      <c r="N82" s="2" t="s">
        <v>68</v>
      </c>
    </row>
    <row r="83" spans="1:14" ht="12.75">
      <c r="A83" s="1" t="s">
        <v>67</v>
      </c>
      <c r="B83" s="1" t="s">
        <v>0</v>
      </c>
      <c r="C83" s="2"/>
      <c r="D83" s="2">
        <v>0</v>
      </c>
      <c r="E83" s="2"/>
      <c r="F83" s="2">
        <v>3776</v>
      </c>
      <c r="G83" s="2" t="s">
        <v>40</v>
      </c>
      <c r="H83" s="2">
        <v>1</v>
      </c>
      <c r="I83" s="2">
        <v>1</v>
      </c>
      <c r="J83" s="2"/>
      <c r="K83">
        <v>41</v>
      </c>
      <c r="L83" s="2" t="s">
        <v>6</v>
      </c>
      <c r="M83" s="2" t="s">
        <v>7</v>
      </c>
      <c r="N83" s="2" t="s">
        <v>68</v>
      </c>
    </row>
    <row r="84" spans="1:14" ht="12.75">
      <c r="A84" s="1" t="s">
        <v>67</v>
      </c>
      <c r="B84" s="1" t="s">
        <v>0</v>
      </c>
      <c r="C84" s="2"/>
      <c r="D84" s="2">
        <v>17032</v>
      </c>
      <c r="E84" s="2"/>
      <c r="F84" s="2">
        <v>700625</v>
      </c>
      <c r="G84" s="2" t="s">
        <v>14</v>
      </c>
      <c r="H84" s="2">
        <v>1</v>
      </c>
      <c r="I84" s="2">
        <v>5</v>
      </c>
      <c r="J84" s="2"/>
      <c r="K84">
        <v>41</v>
      </c>
      <c r="L84" s="2" t="s">
        <v>6</v>
      </c>
      <c r="M84" s="2" t="s">
        <v>7</v>
      </c>
      <c r="N84" s="2" t="s">
        <v>68</v>
      </c>
    </row>
    <row r="85" spans="1:14" ht="12.75">
      <c r="A85" s="1" t="s">
        <v>67</v>
      </c>
      <c r="B85" s="1" t="s">
        <v>0</v>
      </c>
      <c r="C85" s="2"/>
      <c r="D85" s="2">
        <v>448968</v>
      </c>
      <c r="E85" s="2"/>
      <c r="F85" s="2">
        <v>1282502</v>
      </c>
      <c r="G85" s="2" t="s">
        <v>22</v>
      </c>
      <c r="H85" s="2">
        <v>1</v>
      </c>
      <c r="I85" s="2">
        <v>5</v>
      </c>
      <c r="J85" s="2"/>
      <c r="K85">
        <v>41</v>
      </c>
      <c r="L85" s="2" t="s">
        <v>6</v>
      </c>
      <c r="M85" s="2" t="s">
        <v>7</v>
      </c>
      <c r="N85" s="2" t="s">
        <v>68</v>
      </c>
    </row>
    <row r="86" spans="1:14" ht="12.75">
      <c r="A86" s="1" t="s">
        <v>67</v>
      </c>
      <c r="B86" s="1" t="s">
        <v>0</v>
      </c>
      <c r="C86" s="2"/>
      <c r="D86" s="2">
        <v>0</v>
      </c>
      <c r="E86" s="2"/>
      <c r="F86" s="2">
        <v>9399</v>
      </c>
      <c r="G86" s="2" t="s">
        <v>41</v>
      </c>
      <c r="H86" s="2">
        <v>1</v>
      </c>
      <c r="I86" s="2">
        <v>1</v>
      </c>
      <c r="J86" s="2"/>
      <c r="K86">
        <v>41</v>
      </c>
      <c r="L86" s="2" t="s">
        <v>6</v>
      </c>
      <c r="M86" s="2" t="s">
        <v>7</v>
      </c>
      <c r="N86" s="2" t="s">
        <v>68</v>
      </c>
    </row>
    <row r="87" spans="1:14" ht="12.75">
      <c r="A87" s="1" t="s">
        <v>67</v>
      </c>
      <c r="B87" s="1" t="s">
        <v>0</v>
      </c>
      <c r="C87" s="2"/>
      <c r="D87" s="2">
        <v>0</v>
      </c>
      <c r="E87" s="2"/>
      <c r="F87" s="2">
        <v>9726</v>
      </c>
      <c r="G87" s="2" t="s">
        <v>13</v>
      </c>
      <c r="H87" s="2">
        <v>1</v>
      </c>
      <c r="I87" s="2">
        <v>1</v>
      </c>
      <c r="J87" s="2"/>
      <c r="K87">
        <v>41</v>
      </c>
      <c r="L87" s="2" t="s">
        <v>6</v>
      </c>
      <c r="M87" s="2" t="s">
        <v>7</v>
      </c>
      <c r="N87" s="2" t="s">
        <v>68</v>
      </c>
    </row>
    <row r="88" spans="1:14" ht="12.75">
      <c r="A88" s="1" t="s">
        <v>67</v>
      </c>
      <c r="B88" s="1" t="s">
        <v>0</v>
      </c>
      <c r="C88" s="2"/>
      <c r="D88" s="2">
        <v>0</v>
      </c>
      <c r="E88" s="2"/>
      <c r="F88" s="2">
        <v>2672</v>
      </c>
      <c r="G88" s="2" t="s">
        <v>42</v>
      </c>
      <c r="H88" s="2">
        <v>1</v>
      </c>
      <c r="I88" s="2">
        <v>1</v>
      </c>
      <c r="J88" s="2"/>
      <c r="K88">
        <v>41</v>
      </c>
      <c r="L88" s="2" t="s">
        <v>6</v>
      </c>
      <c r="M88" s="2" t="s">
        <v>7</v>
      </c>
      <c r="N88" s="2" t="s">
        <v>68</v>
      </c>
    </row>
    <row r="89" spans="1:14" ht="12.75">
      <c r="A89" s="1" t="s">
        <v>67</v>
      </c>
      <c r="B89" s="1" t="s">
        <v>0</v>
      </c>
      <c r="C89" s="2"/>
      <c r="D89" s="2">
        <v>11223</v>
      </c>
      <c r="E89" s="2"/>
      <c r="F89" s="2">
        <v>268696</v>
      </c>
      <c r="G89" s="2" t="s">
        <v>43</v>
      </c>
      <c r="H89" s="2">
        <v>1</v>
      </c>
      <c r="I89" s="2">
        <v>1</v>
      </c>
      <c r="J89" s="2"/>
      <c r="K89">
        <v>41</v>
      </c>
      <c r="L89" s="2" t="s">
        <v>6</v>
      </c>
      <c r="M89" s="2" t="s">
        <v>7</v>
      </c>
      <c r="N89" s="2" t="s">
        <v>68</v>
      </c>
    </row>
    <row r="90" spans="1:14" ht="12.75">
      <c r="A90" s="1" t="s">
        <v>67</v>
      </c>
      <c r="B90" s="1" t="s">
        <v>0</v>
      </c>
      <c r="C90" s="2"/>
      <c r="D90" s="2">
        <v>29467</v>
      </c>
      <c r="E90" s="2"/>
      <c r="F90" s="2">
        <v>153553</v>
      </c>
      <c r="G90" s="2" t="s">
        <v>56</v>
      </c>
      <c r="H90" s="2">
        <v>1</v>
      </c>
      <c r="I90" s="2">
        <v>2</v>
      </c>
      <c r="J90" s="2"/>
      <c r="K90">
        <v>41</v>
      </c>
      <c r="L90" s="2" t="s">
        <v>6</v>
      </c>
      <c r="M90" s="2" t="s">
        <v>7</v>
      </c>
      <c r="N90" s="2" t="s">
        <v>68</v>
      </c>
    </row>
    <row r="91" spans="1:14" ht="12.75">
      <c r="A91" s="1" t="s">
        <v>67</v>
      </c>
      <c r="B91" s="1" t="s">
        <v>0</v>
      </c>
      <c r="C91" s="2"/>
      <c r="D91" s="2">
        <v>742</v>
      </c>
      <c r="E91" s="2"/>
      <c r="F91" s="2">
        <v>502543</v>
      </c>
      <c r="G91" s="2" t="s">
        <v>9</v>
      </c>
      <c r="H91" s="2">
        <v>1</v>
      </c>
      <c r="I91" s="2">
        <v>1</v>
      </c>
      <c r="J91" s="2"/>
      <c r="K91">
        <v>41</v>
      </c>
      <c r="L91" s="2" t="s">
        <v>6</v>
      </c>
      <c r="M91" s="2" t="s">
        <v>7</v>
      </c>
      <c r="N91" s="2" t="s">
        <v>68</v>
      </c>
    </row>
    <row r="92" spans="1:14" ht="12.75">
      <c r="A92" s="1" t="s">
        <v>67</v>
      </c>
      <c r="B92" s="1" t="s">
        <v>0</v>
      </c>
      <c r="C92" s="2"/>
      <c r="D92" s="2">
        <v>0</v>
      </c>
      <c r="E92" s="2"/>
      <c r="F92" s="2">
        <v>27734</v>
      </c>
      <c r="G92" s="2" t="s">
        <v>44</v>
      </c>
      <c r="H92" s="2">
        <v>1</v>
      </c>
      <c r="I92" s="2">
        <v>1</v>
      </c>
      <c r="J92" s="2"/>
      <c r="K92">
        <v>41</v>
      </c>
      <c r="L92" s="2" t="s">
        <v>6</v>
      </c>
      <c r="M92" s="2" t="s">
        <v>7</v>
      </c>
      <c r="N92" s="2" t="s">
        <v>68</v>
      </c>
    </row>
    <row r="93" spans="1:14" ht="12.75">
      <c r="A93" s="1" t="s">
        <v>67</v>
      </c>
      <c r="B93" s="1" t="s">
        <v>0</v>
      </c>
      <c r="C93" s="2"/>
      <c r="D93" s="2">
        <v>46149</v>
      </c>
      <c r="E93" s="2"/>
      <c r="F93" s="2">
        <v>820939</v>
      </c>
      <c r="G93" s="2" t="s">
        <v>24</v>
      </c>
      <c r="H93" s="2">
        <v>1</v>
      </c>
      <c r="I93" s="2">
        <v>5</v>
      </c>
      <c r="J93" s="2"/>
      <c r="K93">
        <v>41</v>
      </c>
      <c r="L93" s="2" t="s">
        <v>6</v>
      </c>
      <c r="M93" s="2" t="s">
        <v>7</v>
      </c>
      <c r="N93" s="2" t="s">
        <v>68</v>
      </c>
    </row>
    <row r="94" spans="1:14" ht="12.75">
      <c r="A94" s="1" t="s">
        <v>67</v>
      </c>
      <c r="B94" s="1" t="s">
        <v>0</v>
      </c>
      <c r="C94" s="2"/>
      <c r="D94" s="2">
        <v>0</v>
      </c>
      <c r="E94" s="2"/>
      <c r="F94" s="2">
        <v>29006</v>
      </c>
      <c r="G94" s="2" t="s">
        <v>45</v>
      </c>
      <c r="H94" s="2">
        <v>1</v>
      </c>
      <c r="I94" s="2">
        <v>1</v>
      </c>
      <c r="J94" s="2"/>
      <c r="K94">
        <v>41</v>
      </c>
      <c r="L94" s="2" t="s">
        <v>6</v>
      </c>
      <c r="M94" s="2" t="s">
        <v>7</v>
      </c>
      <c r="N94" s="2" t="s">
        <v>68</v>
      </c>
    </row>
    <row r="95" spans="1:14" ht="12.75">
      <c r="A95" s="1" t="s">
        <v>67</v>
      </c>
      <c r="B95" s="1" t="s">
        <v>0</v>
      </c>
      <c r="C95" s="2"/>
      <c r="D95" s="2">
        <v>37544</v>
      </c>
      <c r="E95" s="2"/>
      <c r="F95" s="2">
        <v>957860</v>
      </c>
      <c r="G95" s="2" t="s">
        <v>2</v>
      </c>
      <c r="H95" s="2">
        <v>1</v>
      </c>
      <c r="I95" s="2">
        <v>5</v>
      </c>
      <c r="J95" s="2"/>
      <c r="K95">
        <v>41</v>
      </c>
      <c r="L95" s="2" t="s">
        <v>6</v>
      </c>
      <c r="M95" s="2" t="s">
        <v>7</v>
      </c>
      <c r="N95" s="2" t="s">
        <v>68</v>
      </c>
    </row>
    <row r="96" spans="1:14" ht="12.75">
      <c r="A96" s="1" t="s">
        <v>67</v>
      </c>
      <c r="B96" s="1" t="s">
        <v>0</v>
      </c>
      <c r="C96" s="2"/>
      <c r="D96" s="2">
        <v>99442</v>
      </c>
      <c r="E96" s="2"/>
      <c r="F96" s="2">
        <v>894520</v>
      </c>
      <c r="G96" s="2" t="s">
        <v>26</v>
      </c>
      <c r="H96" s="2">
        <v>1</v>
      </c>
      <c r="I96" s="2">
        <v>5</v>
      </c>
      <c r="J96" s="2"/>
      <c r="K96">
        <v>41</v>
      </c>
      <c r="L96" s="2" t="s">
        <v>6</v>
      </c>
      <c r="M96" s="2" t="s">
        <v>7</v>
      </c>
      <c r="N96" s="2" t="s">
        <v>68</v>
      </c>
    </row>
    <row r="97" spans="1:14" ht="12.75">
      <c r="A97" s="1" t="s">
        <v>67</v>
      </c>
      <c r="B97" s="1" t="s">
        <v>0</v>
      </c>
      <c r="C97" s="2"/>
      <c r="D97" s="2">
        <v>35220</v>
      </c>
      <c r="E97" s="2"/>
      <c r="F97" s="2">
        <v>907254</v>
      </c>
      <c r="G97" s="2" t="s">
        <v>10</v>
      </c>
      <c r="H97" s="2">
        <v>1</v>
      </c>
      <c r="I97" s="2">
        <v>1</v>
      </c>
      <c r="J97" s="2"/>
      <c r="K97">
        <v>41</v>
      </c>
      <c r="L97" s="2" t="s">
        <v>6</v>
      </c>
      <c r="M97" s="2" t="s">
        <v>7</v>
      </c>
      <c r="N97" s="2" t="s">
        <v>68</v>
      </c>
    </row>
    <row r="98" spans="1:14" ht="12.75">
      <c r="A98" s="1" t="s">
        <v>67</v>
      </c>
      <c r="B98" s="1" t="s">
        <v>0</v>
      </c>
      <c r="C98" s="2"/>
      <c r="D98" s="2">
        <v>50726</v>
      </c>
      <c r="E98" s="2"/>
      <c r="F98" s="2">
        <v>1184404</v>
      </c>
      <c r="G98" s="2" t="s">
        <v>5</v>
      </c>
      <c r="H98" s="2">
        <v>1</v>
      </c>
      <c r="I98" s="2">
        <v>4</v>
      </c>
      <c r="J98" s="2"/>
      <c r="K98">
        <v>41</v>
      </c>
      <c r="L98" s="2" t="s">
        <v>6</v>
      </c>
      <c r="M98" s="2" t="s">
        <v>7</v>
      </c>
      <c r="N98" s="2" t="s">
        <v>68</v>
      </c>
    </row>
    <row r="99" spans="1:14" ht="12.75">
      <c r="A99" s="1" t="s">
        <v>67</v>
      </c>
      <c r="B99" s="1" t="s">
        <v>0</v>
      </c>
      <c r="C99" s="2"/>
      <c r="D99" s="2">
        <v>0</v>
      </c>
      <c r="E99" s="2"/>
      <c r="F99" s="2">
        <v>577</v>
      </c>
      <c r="G99" s="2" t="s">
        <v>27</v>
      </c>
      <c r="H99" s="2">
        <v>1</v>
      </c>
      <c r="I99" s="2">
        <v>5</v>
      </c>
      <c r="J99" s="2"/>
      <c r="K99">
        <v>41</v>
      </c>
      <c r="L99" s="2" t="s">
        <v>6</v>
      </c>
      <c r="M99" s="2" t="s">
        <v>7</v>
      </c>
      <c r="N99" s="2" t="s">
        <v>68</v>
      </c>
    </row>
    <row r="100" spans="1:14" ht="12.75">
      <c r="A100" s="1" t="s">
        <v>67</v>
      </c>
      <c r="B100" s="1" t="s">
        <v>0</v>
      </c>
      <c r="C100" s="2"/>
      <c r="D100" s="2">
        <v>31498</v>
      </c>
      <c r="E100" s="2"/>
      <c r="F100" s="2">
        <v>47881</v>
      </c>
      <c r="G100" s="2" t="s">
        <v>73</v>
      </c>
      <c r="H100" s="2">
        <v>1</v>
      </c>
      <c r="I100" s="2">
        <v>5</v>
      </c>
      <c r="J100" s="2"/>
      <c r="K100">
        <v>41</v>
      </c>
      <c r="L100" s="2" t="s">
        <v>6</v>
      </c>
      <c r="M100" s="2" t="s">
        <v>7</v>
      </c>
      <c r="N100" s="2" t="s">
        <v>68</v>
      </c>
    </row>
    <row r="101" spans="1:14" ht="12.75">
      <c r="A101" s="1" t="s">
        <v>67</v>
      </c>
      <c r="B101" s="1" t="s">
        <v>0</v>
      </c>
      <c r="C101" s="2"/>
      <c r="D101" s="2">
        <v>3446</v>
      </c>
      <c r="E101" s="2"/>
      <c r="F101" s="2">
        <v>115999</v>
      </c>
      <c r="G101" s="2" t="s">
        <v>29</v>
      </c>
      <c r="H101" s="2">
        <v>1</v>
      </c>
      <c r="I101" s="2">
        <v>5</v>
      </c>
      <c r="J101" s="2"/>
      <c r="K101">
        <v>41</v>
      </c>
      <c r="L101" s="2" t="s">
        <v>6</v>
      </c>
      <c r="M101" s="2" t="s">
        <v>7</v>
      </c>
      <c r="N101" s="2" t="s">
        <v>68</v>
      </c>
    </row>
    <row r="102" spans="1:14" ht="12.75">
      <c r="A102" s="1" t="s">
        <v>67</v>
      </c>
      <c r="B102" s="1" t="s">
        <v>0</v>
      </c>
      <c r="C102" s="2"/>
      <c r="D102" s="2">
        <v>13343</v>
      </c>
      <c r="E102" s="2"/>
      <c r="F102" s="2">
        <v>22785</v>
      </c>
      <c r="G102" s="2" t="s">
        <v>30</v>
      </c>
      <c r="H102" s="2">
        <v>1</v>
      </c>
      <c r="I102" s="2">
        <v>5</v>
      </c>
      <c r="J102" s="2"/>
      <c r="K102">
        <v>41</v>
      </c>
      <c r="L102" s="2" t="s">
        <v>6</v>
      </c>
      <c r="M102" s="2" t="s">
        <v>7</v>
      </c>
      <c r="N102" s="2" t="s">
        <v>68</v>
      </c>
    </row>
    <row r="103" spans="1:14" ht="12.75">
      <c r="A103" s="1" t="s">
        <v>67</v>
      </c>
      <c r="B103" s="1" t="s">
        <v>0</v>
      </c>
      <c r="C103" s="2"/>
      <c r="D103" s="2">
        <v>0</v>
      </c>
      <c r="E103" s="2"/>
      <c r="F103" s="2">
        <v>8907</v>
      </c>
      <c r="G103" s="2" t="s">
        <v>71</v>
      </c>
      <c r="H103" s="2">
        <v>1</v>
      </c>
      <c r="I103" s="2">
        <v>1</v>
      </c>
      <c r="J103" s="2"/>
      <c r="K103">
        <v>41</v>
      </c>
      <c r="L103" s="2" t="s">
        <v>6</v>
      </c>
      <c r="M103" s="2" t="s">
        <v>7</v>
      </c>
      <c r="N103" s="2" t="s">
        <v>68</v>
      </c>
    </row>
    <row r="104" spans="1:14" ht="12.75">
      <c r="A104" s="1" t="s">
        <v>67</v>
      </c>
      <c r="B104" s="1" t="s">
        <v>0</v>
      </c>
      <c r="C104" s="2"/>
      <c r="D104" s="2">
        <v>22074</v>
      </c>
      <c r="E104" s="2"/>
      <c r="F104" s="2">
        <v>99126</v>
      </c>
      <c r="G104" s="2" t="s">
        <v>31</v>
      </c>
      <c r="H104" s="2">
        <v>1</v>
      </c>
      <c r="I104" s="2">
        <v>5</v>
      </c>
      <c r="J104" s="2"/>
      <c r="K104">
        <v>41</v>
      </c>
      <c r="L104" s="2" t="s">
        <v>6</v>
      </c>
      <c r="M104" s="2" t="s">
        <v>7</v>
      </c>
      <c r="N104" s="2" t="s">
        <v>68</v>
      </c>
    </row>
    <row r="105" spans="1:14" ht="12.75">
      <c r="A105" s="1" t="s">
        <v>67</v>
      </c>
      <c r="B105" s="1" t="s">
        <v>0</v>
      </c>
      <c r="C105" s="2"/>
      <c r="D105" s="2">
        <v>0</v>
      </c>
      <c r="E105" s="2"/>
      <c r="F105" s="2">
        <v>100888</v>
      </c>
      <c r="G105" s="2" t="s">
        <v>1</v>
      </c>
      <c r="H105" s="2">
        <v>1</v>
      </c>
      <c r="I105" s="2">
        <v>5</v>
      </c>
      <c r="J105" s="2"/>
      <c r="K105">
        <v>41</v>
      </c>
      <c r="L105" s="2" t="s">
        <v>6</v>
      </c>
      <c r="M105" s="2" t="s">
        <v>7</v>
      </c>
      <c r="N105" s="2" t="s">
        <v>68</v>
      </c>
    </row>
    <row r="106" spans="1:14" ht="12.75">
      <c r="A106" s="1" t="s">
        <v>67</v>
      </c>
      <c r="B106" s="1" t="s">
        <v>0</v>
      </c>
      <c r="C106" s="2"/>
      <c r="D106" s="2">
        <v>5081</v>
      </c>
      <c r="E106" s="2"/>
      <c r="F106" s="2">
        <v>14925</v>
      </c>
      <c r="G106" s="2" t="s">
        <v>46</v>
      </c>
      <c r="H106" s="2">
        <v>1</v>
      </c>
      <c r="I106" s="2">
        <v>1</v>
      </c>
      <c r="J106" s="2"/>
      <c r="K106">
        <v>41</v>
      </c>
      <c r="L106" s="2" t="s">
        <v>6</v>
      </c>
      <c r="M106" s="2" t="s">
        <v>7</v>
      </c>
      <c r="N106" s="2" t="s">
        <v>68</v>
      </c>
    </row>
    <row r="107" spans="1:14" ht="12.75">
      <c r="A107" s="1" t="s">
        <v>67</v>
      </c>
      <c r="B107" s="1" t="s">
        <v>0</v>
      </c>
      <c r="C107" s="2"/>
      <c r="D107" s="2">
        <v>3315</v>
      </c>
      <c r="E107" s="2"/>
      <c r="F107" s="2">
        <v>56245</v>
      </c>
      <c r="G107" s="2" t="s">
        <v>47</v>
      </c>
      <c r="H107" s="2">
        <v>1</v>
      </c>
      <c r="I107" s="2">
        <v>1</v>
      </c>
      <c r="J107" s="2"/>
      <c r="K107">
        <v>41</v>
      </c>
      <c r="L107" s="2" t="s">
        <v>6</v>
      </c>
      <c r="M107" s="2" t="s">
        <v>7</v>
      </c>
      <c r="N107" s="2" t="s">
        <v>68</v>
      </c>
    </row>
    <row r="108" spans="1:14" ht="12.75">
      <c r="A108" s="1" t="s">
        <v>67</v>
      </c>
      <c r="B108" s="1" t="s">
        <v>0</v>
      </c>
      <c r="C108" s="2"/>
      <c r="D108" s="2">
        <v>0</v>
      </c>
      <c r="E108" s="2"/>
      <c r="F108" s="2">
        <v>31540</v>
      </c>
      <c r="G108" s="2" t="s">
        <v>33</v>
      </c>
      <c r="H108" s="2">
        <v>1</v>
      </c>
      <c r="I108" s="2">
        <v>5</v>
      </c>
      <c r="J108" s="2"/>
      <c r="K108">
        <v>41</v>
      </c>
      <c r="L108" s="2" t="s">
        <v>6</v>
      </c>
      <c r="M108" s="2" t="s">
        <v>7</v>
      </c>
      <c r="N108" s="2" t="s">
        <v>68</v>
      </c>
    </row>
    <row r="109" spans="1:14" ht="12.75">
      <c r="A109" s="1" t="s">
        <v>67</v>
      </c>
      <c r="B109" s="1" t="s">
        <v>0</v>
      </c>
      <c r="C109" s="2"/>
      <c r="D109" s="2">
        <v>0</v>
      </c>
      <c r="E109" s="2"/>
      <c r="F109" s="2">
        <v>21097</v>
      </c>
      <c r="G109" s="2" t="s">
        <v>60</v>
      </c>
      <c r="H109" s="2">
        <v>1</v>
      </c>
      <c r="I109" s="2">
        <v>5</v>
      </c>
      <c r="J109" s="2"/>
      <c r="K109">
        <v>41</v>
      </c>
      <c r="L109" s="2" t="s">
        <v>6</v>
      </c>
      <c r="M109" s="2" t="s">
        <v>7</v>
      </c>
      <c r="N109" s="2" t="s">
        <v>68</v>
      </c>
    </row>
    <row r="110" spans="1:14" ht="12.75">
      <c r="A110" s="1" t="s">
        <v>67</v>
      </c>
      <c r="B110" s="1" t="s">
        <v>0</v>
      </c>
      <c r="C110" s="2"/>
      <c r="D110" s="2">
        <v>454</v>
      </c>
      <c r="E110" s="2"/>
      <c r="F110" s="2">
        <v>81830</v>
      </c>
      <c r="G110" s="2" t="s">
        <v>48</v>
      </c>
      <c r="H110" s="2">
        <v>1</v>
      </c>
      <c r="I110" s="2">
        <v>1</v>
      </c>
      <c r="J110" s="2"/>
      <c r="K110">
        <v>41</v>
      </c>
      <c r="L110" s="2" t="s">
        <v>6</v>
      </c>
      <c r="M110" s="2" t="s">
        <v>7</v>
      </c>
      <c r="N110" s="2" t="s">
        <v>68</v>
      </c>
    </row>
    <row r="111" spans="1:14" ht="12.75">
      <c r="A111" s="1" t="s">
        <v>67</v>
      </c>
      <c r="B111" s="1" t="s">
        <v>0</v>
      </c>
      <c r="C111" s="2"/>
      <c r="D111" s="2">
        <v>0</v>
      </c>
      <c r="E111" s="2"/>
      <c r="F111" s="2">
        <v>10993</v>
      </c>
      <c r="G111" s="2" t="s">
        <v>49</v>
      </c>
      <c r="H111" s="2">
        <v>1</v>
      </c>
      <c r="I111" s="2">
        <v>1</v>
      </c>
      <c r="J111" s="2"/>
      <c r="K111">
        <v>41</v>
      </c>
      <c r="L111" s="2" t="s">
        <v>6</v>
      </c>
      <c r="M111" s="2" t="s">
        <v>7</v>
      </c>
      <c r="N111" s="2" t="s">
        <v>68</v>
      </c>
    </row>
    <row r="112" spans="1:14" ht="12.75">
      <c r="A112" s="1" t="s">
        <v>67</v>
      </c>
      <c r="B112" s="1" t="s">
        <v>0</v>
      </c>
      <c r="C112" s="2"/>
      <c r="D112" s="2">
        <v>0</v>
      </c>
      <c r="E112" s="2"/>
      <c r="F112" s="2">
        <v>415776</v>
      </c>
      <c r="G112" s="2" t="s">
        <v>34</v>
      </c>
      <c r="H112" s="2">
        <v>1</v>
      </c>
      <c r="I112" s="2">
        <v>5</v>
      </c>
      <c r="J112" s="2"/>
      <c r="K112">
        <v>41</v>
      </c>
      <c r="L112" s="2" t="s">
        <v>6</v>
      </c>
      <c r="M112" s="2" t="s">
        <v>7</v>
      </c>
      <c r="N112" s="2" t="s">
        <v>68</v>
      </c>
    </row>
    <row r="113" spans="1:14" ht="12.75">
      <c r="A113" s="1" t="s">
        <v>67</v>
      </c>
      <c r="B113" s="1" t="s">
        <v>0</v>
      </c>
      <c r="C113" s="2"/>
      <c r="D113" s="2">
        <v>74278</v>
      </c>
      <c r="E113" s="2"/>
      <c r="F113" s="2">
        <v>1919844</v>
      </c>
      <c r="G113" s="2" t="s">
        <v>12</v>
      </c>
      <c r="H113" s="2">
        <v>1</v>
      </c>
      <c r="I113" s="2">
        <v>2</v>
      </c>
      <c r="J113" s="2"/>
      <c r="K113">
        <v>41</v>
      </c>
      <c r="L113" s="2" t="s">
        <v>6</v>
      </c>
      <c r="M113" s="2" t="s">
        <v>7</v>
      </c>
      <c r="N113" s="2" t="s">
        <v>68</v>
      </c>
    </row>
    <row r="114" spans="1:14" ht="12.75">
      <c r="A114" s="1" t="s">
        <v>67</v>
      </c>
      <c r="B114" s="1" t="s">
        <v>0</v>
      </c>
      <c r="C114" s="2"/>
      <c r="D114" s="2">
        <v>0</v>
      </c>
      <c r="E114" s="2"/>
      <c r="F114" s="2">
        <v>30754</v>
      </c>
      <c r="G114" s="2" t="s">
        <v>35</v>
      </c>
      <c r="H114" s="2">
        <v>1</v>
      </c>
      <c r="I114" s="2">
        <v>5</v>
      </c>
      <c r="J114" s="2"/>
      <c r="K114">
        <v>41</v>
      </c>
      <c r="L114" s="2" t="s">
        <v>6</v>
      </c>
      <c r="M114" s="2" t="s">
        <v>7</v>
      </c>
      <c r="N114" s="2" t="s">
        <v>68</v>
      </c>
    </row>
    <row r="115" spans="1:14" ht="12.75">
      <c r="A115" s="1" t="s">
        <v>67</v>
      </c>
      <c r="B115" s="1" t="s">
        <v>0</v>
      </c>
      <c r="C115" s="2"/>
      <c r="D115" s="2">
        <v>0</v>
      </c>
      <c r="E115" s="2"/>
      <c r="F115" s="2">
        <v>21008</v>
      </c>
      <c r="G115" s="2" t="s">
        <v>74</v>
      </c>
      <c r="H115" s="2">
        <v>1</v>
      </c>
      <c r="I115" s="2">
        <v>5</v>
      </c>
      <c r="J115" s="2"/>
      <c r="K115">
        <v>41</v>
      </c>
      <c r="L115" s="2" t="s">
        <v>6</v>
      </c>
      <c r="M115" s="2" t="s">
        <v>7</v>
      </c>
      <c r="N115" s="2" t="s">
        <v>68</v>
      </c>
    </row>
    <row r="116" spans="1:14" ht="12.75">
      <c r="A116" s="1" t="s">
        <v>67</v>
      </c>
      <c r="B116" s="1" t="s">
        <v>0</v>
      </c>
      <c r="C116" s="2"/>
      <c r="D116" s="2">
        <v>21298</v>
      </c>
      <c r="E116" s="2"/>
      <c r="F116" s="2">
        <v>287926</v>
      </c>
      <c r="G116" s="2" t="s">
        <v>36</v>
      </c>
      <c r="H116" s="2">
        <v>1</v>
      </c>
      <c r="I116" s="2">
        <v>5</v>
      </c>
      <c r="J116" s="2"/>
      <c r="K116">
        <v>41</v>
      </c>
      <c r="L116" s="2" t="s">
        <v>6</v>
      </c>
      <c r="M116" s="2" t="s">
        <v>7</v>
      </c>
      <c r="N116" s="2" t="s">
        <v>68</v>
      </c>
    </row>
    <row r="117" spans="1:14" ht="12.75">
      <c r="A117" s="1" t="s">
        <v>67</v>
      </c>
      <c r="B117" s="1" t="s">
        <v>0</v>
      </c>
      <c r="C117" s="2"/>
      <c r="D117" s="2">
        <v>0</v>
      </c>
      <c r="E117" s="2"/>
      <c r="F117" s="2">
        <v>289</v>
      </c>
      <c r="G117" s="2" t="s">
        <v>57</v>
      </c>
      <c r="H117" s="2">
        <v>1</v>
      </c>
      <c r="I117" s="2">
        <v>1</v>
      </c>
      <c r="J117" s="2"/>
      <c r="K117">
        <v>41</v>
      </c>
      <c r="L117" s="2" t="s">
        <v>6</v>
      </c>
      <c r="M117" s="2" t="s">
        <v>7</v>
      </c>
      <c r="N117" s="2" t="s">
        <v>68</v>
      </c>
    </row>
    <row r="118" spans="1:14" ht="12.75">
      <c r="A118" s="1" t="s">
        <v>67</v>
      </c>
      <c r="B118" s="1" t="s">
        <v>0</v>
      </c>
      <c r="C118" s="2"/>
      <c r="D118" s="2">
        <v>44791</v>
      </c>
      <c r="E118" s="2"/>
      <c r="F118" s="2">
        <v>559154</v>
      </c>
      <c r="G118" s="2" t="s">
        <v>64</v>
      </c>
      <c r="H118" s="2">
        <v>1</v>
      </c>
      <c r="I118" s="2">
        <v>5</v>
      </c>
      <c r="J118" s="2"/>
      <c r="K118">
        <v>41</v>
      </c>
      <c r="L118" s="2" t="s">
        <v>6</v>
      </c>
      <c r="M118" s="2" t="s">
        <v>7</v>
      </c>
      <c r="N118" s="2" t="s">
        <v>68</v>
      </c>
    </row>
    <row r="119" spans="1:14" ht="12.75">
      <c r="A119" s="1" t="s">
        <v>67</v>
      </c>
      <c r="B119" s="1" t="s">
        <v>0</v>
      </c>
      <c r="C119" s="2"/>
      <c r="D119" s="2">
        <v>0</v>
      </c>
      <c r="E119" s="2"/>
      <c r="F119" s="2">
        <v>46624</v>
      </c>
      <c r="G119" s="2" t="s">
        <v>28</v>
      </c>
      <c r="H119" s="2">
        <v>1</v>
      </c>
      <c r="I119" s="2">
        <v>5</v>
      </c>
      <c r="J119" s="2"/>
      <c r="K119">
        <v>41</v>
      </c>
      <c r="L119" s="2" t="s">
        <v>6</v>
      </c>
      <c r="M119" s="2" t="s">
        <v>7</v>
      </c>
      <c r="N119" s="2" t="s">
        <v>68</v>
      </c>
    </row>
    <row r="120" spans="1:14" ht="12.75">
      <c r="A120" s="1" t="s">
        <v>67</v>
      </c>
      <c r="B120" s="1" t="s">
        <v>0</v>
      </c>
      <c r="C120" s="2"/>
      <c r="D120" s="2">
        <v>17134</v>
      </c>
      <c r="E120" s="2"/>
      <c r="F120" s="2">
        <v>221168</v>
      </c>
      <c r="G120" s="2" t="s">
        <v>52</v>
      </c>
      <c r="H120" s="2">
        <v>1</v>
      </c>
      <c r="I120" s="2">
        <v>1</v>
      </c>
      <c r="J120" s="2"/>
      <c r="K120">
        <v>41</v>
      </c>
      <c r="L120" s="2" t="s">
        <v>6</v>
      </c>
      <c r="M120" s="2" t="s">
        <v>7</v>
      </c>
      <c r="N120" s="2" t="s">
        <v>68</v>
      </c>
    </row>
    <row r="121" spans="1:14" ht="12.75">
      <c r="A121" s="1" t="s">
        <v>67</v>
      </c>
      <c r="B121" s="1" t="s">
        <v>0</v>
      </c>
      <c r="C121" s="2"/>
      <c r="D121" s="2">
        <v>0</v>
      </c>
      <c r="E121" s="2"/>
      <c r="F121" s="2">
        <v>10783</v>
      </c>
      <c r="G121" s="2" t="s">
        <v>16</v>
      </c>
      <c r="H121" s="2">
        <v>1</v>
      </c>
      <c r="I121" s="2">
        <v>5</v>
      </c>
      <c r="J121" s="2"/>
      <c r="K121">
        <v>41</v>
      </c>
      <c r="L121" s="2" t="s">
        <v>6</v>
      </c>
      <c r="M121" s="2" t="s">
        <v>7</v>
      </c>
      <c r="N121" s="2" t="s">
        <v>68</v>
      </c>
    </row>
    <row r="122" spans="1:14" ht="12.75">
      <c r="A122" s="1" t="s">
        <v>67</v>
      </c>
      <c r="B122" s="1" t="s">
        <v>0</v>
      </c>
      <c r="C122" s="2"/>
      <c r="D122" s="2">
        <v>0</v>
      </c>
      <c r="E122" s="2"/>
      <c r="F122" s="2">
        <v>609976</v>
      </c>
      <c r="G122" s="2" t="s">
        <v>70</v>
      </c>
      <c r="H122" s="2">
        <v>1</v>
      </c>
      <c r="I122" s="2">
        <v>1</v>
      </c>
      <c r="J122" s="2"/>
      <c r="K122">
        <v>41</v>
      </c>
      <c r="L122" s="2" t="s">
        <v>6</v>
      </c>
      <c r="M122" s="2" t="s">
        <v>7</v>
      </c>
      <c r="N122" s="2" t="s">
        <v>68</v>
      </c>
    </row>
    <row r="123" spans="1:14" ht="12.75">
      <c r="A123" s="1" t="s">
        <v>67</v>
      </c>
      <c r="B123" s="1" t="s">
        <v>0</v>
      </c>
      <c r="C123" s="2"/>
      <c r="D123" s="2">
        <v>0</v>
      </c>
      <c r="E123" s="2"/>
      <c r="F123" s="2">
        <v>66882</v>
      </c>
      <c r="G123" s="2" t="s">
        <v>53</v>
      </c>
      <c r="H123" s="2">
        <v>1</v>
      </c>
      <c r="I123" s="2">
        <v>2</v>
      </c>
      <c r="J123" s="2"/>
      <c r="K123">
        <v>41</v>
      </c>
      <c r="L123" s="2" t="s">
        <v>6</v>
      </c>
      <c r="M123" s="2" t="s">
        <v>7</v>
      </c>
      <c r="N123" s="2" t="s">
        <v>68</v>
      </c>
    </row>
    <row r="124" spans="1:14" ht="12.75">
      <c r="A124" s="1" t="s">
        <v>67</v>
      </c>
      <c r="B124" s="1" t="s">
        <v>0</v>
      </c>
      <c r="C124" s="2"/>
      <c r="D124" s="2">
        <v>4202</v>
      </c>
      <c r="E124" s="2"/>
      <c r="F124" s="2">
        <v>211246</v>
      </c>
      <c r="G124" s="2" t="s">
        <v>23</v>
      </c>
      <c r="H124" s="2">
        <v>1</v>
      </c>
      <c r="I124" s="2">
        <v>5</v>
      </c>
      <c r="J124" s="2"/>
      <c r="K124">
        <v>41</v>
      </c>
      <c r="L124" s="2" t="s">
        <v>6</v>
      </c>
      <c r="M124" s="2" t="s">
        <v>7</v>
      </c>
      <c r="N124" s="2" t="s">
        <v>68</v>
      </c>
    </row>
    <row r="125" spans="1:14" ht="12.75">
      <c r="A125" s="1" t="s">
        <v>67</v>
      </c>
      <c r="B125" s="1" t="s">
        <v>0</v>
      </c>
      <c r="C125" s="2"/>
      <c r="D125" s="2">
        <v>0</v>
      </c>
      <c r="E125" s="2"/>
      <c r="F125" s="2">
        <v>51074</v>
      </c>
      <c r="G125" s="2" t="s">
        <v>66</v>
      </c>
      <c r="H125" s="2">
        <v>1</v>
      </c>
      <c r="I125" s="2">
        <v>5</v>
      </c>
      <c r="J125" s="2"/>
      <c r="K125">
        <v>41</v>
      </c>
      <c r="L125" s="2" t="s">
        <v>6</v>
      </c>
      <c r="M125" s="2" t="s">
        <v>7</v>
      </c>
      <c r="N125" s="2" t="s">
        <v>68</v>
      </c>
    </row>
    <row r="126" spans="1:14" ht="12.75">
      <c r="A126" s="1" t="s">
        <v>67</v>
      </c>
      <c r="B126" s="1" t="s">
        <v>0</v>
      </c>
      <c r="C126" s="2"/>
      <c r="D126" s="2">
        <v>0</v>
      </c>
      <c r="E126" s="2"/>
      <c r="F126" s="2">
        <v>124004</v>
      </c>
      <c r="G126" s="2" t="s">
        <v>69</v>
      </c>
      <c r="H126" s="2">
        <v>1</v>
      </c>
      <c r="I126" s="2">
        <v>5</v>
      </c>
      <c r="J126" s="2"/>
      <c r="K126">
        <v>41</v>
      </c>
      <c r="L126" s="2" t="s">
        <v>6</v>
      </c>
      <c r="M126" s="2" t="s">
        <v>7</v>
      </c>
      <c r="N126" s="2" t="s">
        <v>68</v>
      </c>
    </row>
    <row r="127" spans="1:14" ht="12.75">
      <c r="A127" s="1" t="s">
        <v>67</v>
      </c>
      <c r="B127" s="1" t="s">
        <v>0</v>
      </c>
      <c r="C127" s="2"/>
      <c r="D127" s="2">
        <v>0</v>
      </c>
      <c r="E127" s="2"/>
      <c r="F127" s="2">
        <v>153761</v>
      </c>
      <c r="G127" s="2" t="s">
        <v>54</v>
      </c>
      <c r="H127" s="2">
        <v>1</v>
      </c>
      <c r="I127" s="2">
        <v>6</v>
      </c>
      <c r="J127" s="2"/>
      <c r="K127">
        <v>41</v>
      </c>
      <c r="L127" s="2" t="s">
        <v>6</v>
      </c>
      <c r="M127" s="2" t="s">
        <v>7</v>
      </c>
      <c r="N127" s="2" t="s">
        <v>68</v>
      </c>
    </row>
    <row r="128" spans="1:14" ht="12.75">
      <c r="A128" s="1" t="s">
        <v>67</v>
      </c>
      <c r="B128" s="1" t="s">
        <v>0</v>
      </c>
      <c r="C128" s="2"/>
      <c r="D128" s="2">
        <v>39628</v>
      </c>
      <c r="E128" s="2"/>
      <c r="F128" s="2">
        <v>364513</v>
      </c>
      <c r="G128" s="2" t="s">
        <v>37</v>
      </c>
      <c r="H128" s="2">
        <v>1</v>
      </c>
      <c r="I128" s="2">
        <v>5</v>
      </c>
      <c r="J128" s="2"/>
      <c r="K128">
        <v>41</v>
      </c>
      <c r="L128" s="2" t="s">
        <v>6</v>
      </c>
      <c r="M128" s="2" t="s">
        <v>7</v>
      </c>
      <c r="N128" s="2" t="s">
        <v>68</v>
      </c>
    </row>
    <row r="129" spans="1:14" ht="12.75">
      <c r="A129" s="1" t="s">
        <v>67</v>
      </c>
      <c r="B129" s="1" t="s">
        <v>0</v>
      </c>
      <c r="C129" s="2"/>
      <c r="D129" s="2">
        <v>104455</v>
      </c>
      <c r="E129" s="2"/>
      <c r="F129" s="2">
        <v>643732</v>
      </c>
      <c r="G129" s="2" t="s">
        <v>11</v>
      </c>
      <c r="H129" s="2">
        <v>1</v>
      </c>
      <c r="I129" s="2">
        <v>1</v>
      </c>
      <c r="J129" s="2"/>
      <c r="K129">
        <v>41</v>
      </c>
      <c r="L129" s="2" t="s">
        <v>6</v>
      </c>
      <c r="M129" s="2" t="s">
        <v>7</v>
      </c>
      <c r="N129" s="2" t="s">
        <v>68</v>
      </c>
    </row>
    <row r="130" spans="1:14" ht="12.75">
      <c r="A130" s="1" t="s">
        <v>67</v>
      </c>
      <c r="B130" s="1" t="s">
        <v>0</v>
      </c>
      <c r="C130" s="2"/>
      <c r="D130" s="2">
        <v>573736</v>
      </c>
      <c r="E130" s="2"/>
      <c r="F130" s="2">
        <v>4523833</v>
      </c>
      <c r="G130" s="2" t="s">
        <v>15</v>
      </c>
      <c r="H130" s="2">
        <v>1</v>
      </c>
      <c r="I130" s="2">
        <v>3</v>
      </c>
      <c r="J130" s="2"/>
      <c r="K130">
        <v>41</v>
      </c>
      <c r="L130" s="2" t="s">
        <v>6</v>
      </c>
      <c r="M130" s="2" t="s">
        <v>7</v>
      </c>
      <c r="N130" s="2" t="s">
        <v>68</v>
      </c>
    </row>
    <row r="131" spans="1:14" ht="12.75">
      <c r="A131" s="1" t="s">
        <v>67</v>
      </c>
      <c r="B131" s="1" t="s">
        <v>0</v>
      </c>
      <c r="C131" s="2"/>
      <c r="D131" s="2">
        <v>15243</v>
      </c>
      <c r="E131" s="2"/>
      <c r="F131" s="2">
        <v>47028</v>
      </c>
      <c r="G131" s="2" t="s">
        <v>55</v>
      </c>
      <c r="H131" s="2">
        <v>1</v>
      </c>
      <c r="I131" s="2">
        <v>2</v>
      </c>
      <c r="J131" s="2"/>
      <c r="K131">
        <v>41</v>
      </c>
      <c r="L131" s="2" t="s">
        <v>6</v>
      </c>
      <c r="M131" s="2" t="s">
        <v>7</v>
      </c>
      <c r="N131" s="2" t="s">
        <v>68</v>
      </c>
    </row>
    <row r="132" spans="1:14" ht="12.75">
      <c r="A132" s="1" t="s">
        <v>77</v>
      </c>
      <c r="B132" s="1" t="s">
        <v>0</v>
      </c>
      <c r="C132" s="2"/>
      <c r="D132" s="2">
        <v>0</v>
      </c>
      <c r="E132" s="2"/>
      <c r="F132" s="2">
        <v>1319316</v>
      </c>
      <c r="G132" s="2" t="s">
        <v>61</v>
      </c>
      <c r="H132" s="2">
        <v>1</v>
      </c>
      <c r="I132" s="2">
        <v>5</v>
      </c>
      <c r="J132" s="2"/>
      <c r="K132">
        <v>41</v>
      </c>
      <c r="L132" s="2" t="s">
        <v>6</v>
      </c>
      <c r="M132" s="2" t="s">
        <v>7</v>
      </c>
      <c r="N132" s="2" t="s">
        <v>78</v>
      </c>
    </row>
    <row r="133" spans="1:14" ht="12.75">
      <c r="A133" s="1" t="s">
        <v>77</v>
      </c>
      <c r="B133" s="1" t="s">
        <v>0</v>
      </c>
      <c r="C133" s="2"/>
      <c r="D133" s="2">
        <v>0</v>
      </c>
      <c r="E133" s="2"/>
      <c r="F133" s="2">
        <v>1312103</v>
      </c>
      <c r="G133" s="2" t="s">
        <v>75</v>
      </c>
      <c r="H133" s="2">
        <v>1</v>
      </c>
      <c r="I133" s="2">
        <v>5</v>
      </c>
      <c r="J133" s="2"/>
      <c r="K133">
        <v>41</v>
      </c>
      <c r="L133" s="2" t="s">
        <v>6</v>
      </c>
      <c r="M133" s="2" t="s">
        <v>7</v>
      </c>
      <c r="N133" s="2" t="s">
        <v>78</v>
      </c>
    </row>
    <row r="134" spans="1:14" ht="12.75">
      <c r="A134" s="1" t="s">
        <v>77</v>
      </c>
      <c r="B134" s="1" t="s">
        <v>0</v>
      </c>
      <c r="C134" s="2"/>
      <c r="D134" s="2">
        <v>0</v>
      </c>
      <c r="E134" s="2"/>
      <c r="F134" s="2">
        <v>121550</v>
      </c>
      <c r="G134" s="2" t="s">
        <v>72</v>
      </c>
      <c r="H134" s="2">
        <v>1</v>
      </c>
      <c r="I134" s="2">
        <v>2</v>
      </c>
      <c r="J134" s="2"/>
      <c r="K134">
        <v>41</v>
      </c>
      <c r="L134" s="2" t="s">
        <v>6</v>
      </c>
      <c r="M134" s="2" t="s">
        <v>7</v>
      </c>
      <c r="N134" s="2" t="s">
        <v>78</v>
      </c>
    </row>
    <row r="135" spans="1:14" ht="12.75">
      <c r="A135" s="1" t="s">
        <v>77</v>
      </c>
      <c r="B135" s="1" t="s">
        <v>0</v>
      </c>
      <c r="C135" s="2"/>
      <c r="D135" s="2">
        <v>988095</v>
      </c>
      <c r="E135" s="2"/>
      <c r="F135" s="2">
        <v>8170160</v>
      </c>
      <c r="G135" s="2" t="s">
        <v>17</v>
      </c>
      <c r="H135" s="2">
        <v>1</v>
      </c>
      <c r="I135" s="2">
        <v>5</v>
      </c>
      <c r="J135" s="2"/>
      <c r="K135">
        <v>41</v>
      </c>
      <c r="L135" s="2" t="s">
        <v>6</v>
      </c>
      <c r="M135" s="2" t="s">
        <v>7</v>
      </c>
      <c r="N135" s="2" t="s">
        <v>78</v>
      </c>
    </row>
    <row r="136" spans="1:14" ht="12.75">
      <c r="A136" s="1" t="s">
        <v>77</v>
      </c>
      <c r="B136" s="1" t="s">
        <v>0</v>
      </c>
      <c r="C136" s="2"/>
      <c r="D136" s="2">
        <v>264238</v>
      </c>
      <c r="E136" s="2"/>
      <c r="F136" s="2">
        <v>2670255</v>
      </c>
      <c r="G136" s="2" t="s">
        <v>38</v>
      </c>
      <c r="H136" s="2">
        <v>1</v>
      </c>
      <c r="I136" s="2">
        <v>1</v>
      </c>
      <c r="J136" s="2"/>
      <c r="K136">
        <v>41</v>
      </c>
      <c r="L136" s="2" t="s">
        <v>6</v>
      </c>
      <c r="M136" s="2" t="s">
        <v>7</v>
      </c>
      <c r="N136" s="2" t="s">
        <v>78</v>
      </c>
    </row>
    <row r="137" spans="1:14" ht="12.75">
      <c r="A137" s="1" t="s">
        <v>77</v>
      </c>
      <c r="B137" s="1" t="s">
        <v>0</v>
      </c>
      <c r="C137" s="2"/>
      <c r="D137" s="2">
        <v>0</v>
      </c>
      <c r="E137" s="2"/>
      <c r="F137" s="2">
        <v>2776738</v>
      </c>
      <c r="G137" s="2" t="s">
        <v>19</v>
      </c>
      <c r="H137" s="2">
        <v>1</v>
      </c>
      <c r="I137" s="2">
        <v>5</v>
      </c>
      <c r="J137" s="2"/>
      <c r="K137">
        <v>41</v>
      </c>
      <c r="L137" s="2" t="s">
        <v>6</v>
      </c>
      <c r="M137" s="2" t="s">
        <v>7</v>
      </c>
      <c r="N137" s="2" t="s">
        <v>78</v>
      </c>
    </row>
    <row r="138" spans="1:14" ht="12.75">
      <c r="A138" s="1" t="s">
        <v>77</v>
      </c>
      <c r="B138" s="1" t="s">
        <v>0</v>
      </c>
      <c r="C138" s="2"/>
      <c r="D138" s="2">
        <v>847427</v>
      </c>
      <c r="E138" s="2"/>
      <c r="F138" s="2">
        <v>2779018</v>
      </c>
      <c r="G138" s="2" t="s">
        <v>21</v>
      </c>
      <c r="H138" s="2">
        <v>1</v>
      </c>
      <c r="I138" s="2">
        <v>5</v>
      </c>
      <c r="J138" s="2"/>
      <c r="K138">
        <v>41</v>
      </c>
      <c r="L138" s="2" t="s">
        <v>6</v>
      </c>
      <c r="M138" s="2" t="s">
        <v>7</v>
      </c>
      <c r="N138" s="2" t="s">
        <v>78</v>
      </c>
    </row>
    <row r="139" spans="1:14" ht="12.75">
      <c r="A139" s="1" t="s">
        <v>77</v>
      </c>
      <c r="B139" s="1" t="s">
        <v>0</v>
      </c>
      <c r="C139" s="2"/>
      <c r="D139" s="2">
        <v>785242</v>
      </c>
      <c r="E139" s="2"/>
      <c r="F139" s="2">
        <v>6643057</v>
      </c>
      <c r="G139" s="2" t="s">
        <v>39</v>
      </c>
      <c r="H139" s="2">
        <v>1</v>
      </c>
      <c r="I139" s="2">
        <v>1</v>
      </c>
      <c r="J139" s="2"/>
      <c r="K139">
        <v>41</v>
      </c>
      <c r="L139" s="2" t="s">
        <v>6</v>
      </c>
      <c r="M139" s="2" t="s">
        <v>7</v>
      </c>
      <c r="N139" s="2" t="s">
        <v>78</v>
      </c>
    </row>
    <row r="140" spans="1:14" ht="12.75">
      <c r="A140" s="1" t="s">
        <v>77</v>
      </c>
      <c r="B140" s="1" t="s">
        <v>0</v>
      </c>
      <c r="C140" s="2"/>
      <c r="D140" s="2">
        <v>0</v>
      </c>
      <c r="E140" s="2"/>
      <c r="F140" s="2">
        <v>1130648</v>
      </c>
      <c r="G140" s="2" t="s">
        <v>81</v>
      </c>
      <c r="H140" s="2">
        <v>1</v>
      </c>
      <c r="I140" s="2">
        <v>5</v>
      </c>
      <c r="J140" s="2"/>
      <c r="K140">
        <v>41</v>
      </c>
      <c r="L140" s="2" t="s">
        <v>6</v>
      </c>
      <c r="M140" s="2" t="s">
        <v>7</v>
      </c>
      <c r="N140" s="2" t="s">
        <v>78</v>
      </c>
    </row>
    <row r="141" spans="1:14" ht="12.75">
      <c r="A141" s="1" t="s">
        <v>77</v>
      </c>
      <c r="B141" s="1" t="s">
        <v>0</v>
      </c>
      <c r="C141" s="2"/>
      <c r="D141" s="2">
        <v>869028</v>
      </c>
      <c r="E141" s="2"/>
      <c r="F141" s="2">
        <v>6049258</v>
      </c>
      <c r="G141" s="2" t="s">
        <v>76</v>
      </c>
      <c r="H141" s="2">
        <v>1</v>
      </c>
      <c r="I141" s="2">
        <v>5</v>
      </c>
      <c r="J141" s="2"/>
      <c r="K141">
        <v>41</v>
      </c>
      <c r="L141" s="2" t="s">
        <v>6</v>
      </c>
      <c r="M141" s="2" t="s">
        <v>7</v>
      </c>
      <c r="N141" s="2" t="s">
        <v>78</v>
      </c>
    </row>
    <row r="142" spans="1:14" ht="12.75">
      <c r="A142" s="1" t="s">
        <v>77</v>
      </c>
      <c r="B142" s="1" t="s">
        <v>0</v>
      </c>
      <c r="C142" s="2"/>
      <c r="D142" s="2">
        <v>0</v>
      </c>
      <c r="E142" s="2"/>
      <c r="F142" s="2">
        <v>318180</v>
      </c>
      <c r="G142" s="2" t="s">
        <v>40</v>
      </c>
      <c r="H142" s="2">
        <v>1</v>
      </c>
      <c r="I142" s="2">
        <v>1</v>
      </c>
      <c r="J142" s="2"/>
      <c r="K142">
        <v>41</v>
      </c>
      <c r="L142" s="2" t="s">
        <v>6</v>
      </c>
      <c r="M142" s="2" t="s">
        <v>7</v>
      </c>
      <c r="N142" s="2" t="s">
        <v>78</v>
      </c>
    </row>
    <row r="143" spans="1:14" ht="12.75">
      <c r="A143" s="1" t="s">
        <v>77</v>
      </c>
      <c r="B143" s="1" t="s">
        <v>0</v>
      </c>
      <c r="C143" s="2"/>
      <c r="D143" s="2">
        <v>3592599</v>
      </c>
      <c r="E143" s="2"/>
      <c r="F143" s="2">
        <v>31992872</v>
      </c>
      <c r="G143" s="2" t="s">
        <v>14</v>
      </c>
      <c r="H143" s="2">
        <v>1</v>
      </c>
      <c r="I143" s="2">
        <v>5</v>
      </c>
      <c r="J143" s="2"/>
      <c r="K143">
        <v>41</v>
      </c>
      <c r="L143" s="2" t="s">
        <v>6</v>
      </c>
      <c r="M143" s="2" t="s">
        <v>7</v>
      </c>
      <c r="N143" s="2" t="s">
        <v>78</v>
      </c>
    </row>
    <row r="144" spans="1:14" ht="12.75">
      <c r="A144" s="1" t="s">
        <v>77</v>
      </c>
      <c r="B144" s="1" t="s">
        <v>0</v>
      </c>
      <c r="C144" s="2"/>
      <c r="D144" s="2">
        <v>19168964</v>
      </c>
      <c r="E144" s="2"/>
      <c r="F144" s="2">
        <v>197633642</v>
      </c>
      <c r="G144" s="2" t="s">
        <v>22</v>
      </c>
      <c r="H144" s="2">
        <v>1</v>
      </c>
      <c r="I144" s="2">
        <v>5</v>
      </c>
      <c r="J144" s="2"/>
      <c r="K144">
        <v>41</v>
      </c>
      <c r="L144" s="2" t="s">
        <v>6</v>
      </c>
      <c r="M144" s="2" t="s">
        <v>7</v>
      </c>
      <c r="N144" s="2" t="s">
        <v>78</v>
      </c>
    </row>
    <row r="145" spans="1:14" ht="12.75">
      <c r="A145" s="1" t="s">
        <v>77</v>
      </c>
      <c r="B145" s="1" t="s">
        <v>0</v>
      </c>
      <c r="C145" s="2"/>
      <c r="D145" s="2">
        <v>127701</v>
      </c>
      <c r="E145" s="2"/>
      <c r="F145" s="2">
        <v>601097</v>
      </c>
      <c r="G145" s="2" t="s">
        <v>41</v>
      </c>
      <c r="H145" s="2">
        <v>1</v>
      </c>
      <c r="I145" s="2">
        <v>1</v>
      </c>
      <c r="J145" s="2"/>
      <c r="K145">
        <v>41</v>
      </c>
      <c r="L145" s="2" t="s">
        <v>6</v>
      </c>
      <c r="M145" s="2" t="s">
        <v>7</v>
      </c>
      <c r="N145" s="2" t="s">
        <v>78</v>
      </c>
    </row>
    <row r="146" spans="1:14" ht="12.75">
      <c r="A146" s="1" t="s">
        <v>77</v>
      </c>
      <c r="B146" s="1" t="s">
        <v>0</v>
      </c>
      <c r="C146" s="2"/>
      <c r="D146" s="2">
        <v>243339</v>
      </c>
      <c r="E146" s="2"/>
      <c r="F146" s="2">
        <v>1562519</v>
      </c>
      <c r="G146" s="2" t="s">
        <v>13</v>
      </c>
      <c r="H146" s="2">
        <v>1</v>
      </c>
      <c r="I146" s="2">
        <v>1</v>
      </c>
      <c r="J146" s="2"/>
      <c r="K146">
        <v>41</v>
      </c>
      <c r="L146" s="2" t="s">
        <v>6</v>
      </c>
      <c r="M146" s="2" t="s">
        <v>7</v>
      </c>
      <c r="N146" s="2" t="s">
        <v>78</v>
      </c>
    </row>
    <row r="147" spans="1:14" ht="12.75">
      <c r="A147" s="1" t="s">
        <v>77</v>
      </c>
      <c r="B147" s="1" t="s">
        <v>0</v>
      </c>
      <c r="C147" s="2"/>
      <c r="D147" s="2">
        <v>0</v>
      </c>
      <c r="E147" s="2"/>
      <c r="F147" s="2">
        <v>1166336</v>
      </c>
      <c r="G147" s="2" t="s">
        <v>42</v>
      </c>
      <c r="H147" s="2">
        <v>1</v>
      </c>
      <c r="I147" s="2">
        <v>1</v>
      </c>
      <c r="J147" s="2"/>
      <c r="K147">
        <v>41</v>
      </c>
      <c r="L147" s="2" t="s">
        <v>6</v>
      </c>
      <c r="M147" s="2" t="s">
        <v>7</v>
      </c>
      <c r="N147" s="2" t="s">
        <v>78</v>
      </c>
    </row>
    <row r="148" spans="1:14" ht="12.75">
      <c r="A148" s="1" t="s">
        <v>77</v>
      </c>
      <c r="B148" s="1" t="s">
        <v>0</v>
      </c>
      <c r="C148" s="2"/>
      <c r="D148" s="2">
        <v>2397536</v>
      </c>
      <c r="E148" s="2"/>
      <c r="F148" s="2">
        <v>41130234</v>
      </c>
      <c r="G148" s="2" t="s">
        <v>43</v>
      </c>
      <c r="H148" s="2">
        <v>1</v>
      </c>
      <c r="I148" s="2">
        <v>1</v>
      </c>
      <c r="J148" s="2"/>
      <c r="K148">
        <v>41</v>
      </c>
      <c r="L148" s="2" t="s">
        <v>6</v>
      </c>
      <c r="M148" s="2" t="s">
        <v>7</v>
      </c>
      <c r="N148" s="2" t="s">
        <v>78</v>
      </c>
    </row>
    <row r="149" spans="1:14" ht="12.75">
      <c r="A149" s="1" t="s">
        <v>77</v>
      </c>
      <c r="B149" s="1" t="s">
        <v>0</v>
      </c>
      <c r="C149" s="2"/>
      <c r="D149" s="2">
        <v>3439117</v>
      </c>
      <c r="E149" s="2"/>
      <c r="F149" s="2">
        <v>19906536</v>
      </c>
      <c r="G149" s="2" t="s">
        <v>56</v>
      </c>
      <c r="H149" s="2">
        <v>1</v>
      </c>
      <c r="I149" s="2">
        <v>2</v>
      </c>
      <c r="J149" s="2"/>
      <c r="K149">
        <v>41</v>
      </c>
      <c r="L149" s="2" t="s">
        <v>6</v>
      </c>
      <c r="M149" s="2" t="s">
        <v>7</v>
      </c>
      <c r="N149" s="2" t="s">
        <v>78</v>
      </c>
    </row>
    <row r="150" spans="1:14" ht="12.75">
      <c r="A150" s="1" t="s">
        <v>77</v>
      </c>
      <c r="B150" s="1" t="s">
        <v>0</v>
      </c>
      <c r="C150" s="2"/>
      <c r="D150" s="2">
        <v>3264848</v>
      </c>
      <c r="E150" s="2"/>
      <c r="F150" s="2">
        <v>46260731</v>
      </c>
      <c r="G150" s="2" t="s">
        <v>9</v>
      </c>
      <c r="H150" s="2">
        <v>1</v>
      </c>
      <c r="I150" s="2">
        <v>1</v>
      </c>
      <c r="J150" s="2"/>
      <c r="K150">
        <v>41</v>
      </c>
      <c r="L150" s="2" t="s">
        <v>6</v>
      </c>
      <c r="M150" s="2" t="s">
        <v>7</v>
      </c>
      <c r="N150" s="2" t="s">
        <v>78</v>
      </c>
    </row>
    <row r="151" spans="1:14" ht="12.75">
      <c r="A151" s="1" t="s">
        <v>77</v>
      </c>
      <c r="B151" s="1" t="s">
        <v>0</v>
      </c>
      <c r="C151" s="2"/>
      <c r="D151" s="2">
        <v>126534</v>
      </c>
      <c r="E151" s="2"/>
      <c r="F151" s="2">
        <v>932943</v>
      </c>
      <c r="G151" s="2" t="s">
        <v>44</v>
      </c>
      <c r="H151" s="2">
        <v>1</v>
      </c>
      <c r="I151" s="2">
        <v>1</v>
      </c>
      <c r="J151" s="2"/>
      <c r="K151">
        <v>41</v>
      </c>
      <c r="L151" s="2" t="s">
        <v>6</v>
      </c>
      <c r="M151" s="2" t="s">
        <v>7</v>
      </c>
      <c r="N151" s="2" t="s">
        <v>78</v>
      </c>
    </row>
    <row r="152" spans="1:14" ht="12.75">
      <c r="A152" s="1" t="s">
        <v>77</v>
      </c>
      <c r="B152" s="1" t="s">
        <v>0</v>
      </c>
      <c r="C152" s="2"/>
      <c r="D152" s="2">
        <v>2808717</v>
      </c>
      <c r="E152" s="2"/>
      <c r="F152" s="2">
        <v>31259921</v>
      </c>
      <c r="G152" s="2" t="s">
        <v>24</v>
      </c>
      <c r="H152" s="2">
        <v>1</v>
      </c>
      <c r="I152" s="2">
        <v>5</v>
      </c>
      <c r="J152" s="2"/>
      <c r="K152">
        <v>41</v>
      </c>
      <c r="L152" s="2" t="s">
        <v>6</v>
      </c>
      <c r="M152" s="2" t="s">
        <v>7</v>
      </c>
      <c r="N152" s="2" t="s">
        <v>78</v>
      </c>
    </row>
    <row r="153" spans="1:14" ht="12.75">
      <c r="A153" s="1" t="s">
        <v>77</v>
      </c>
      <c r="B153" s="1" t="s">
        <v>0</v>
      </c>
      <c r="C153" s="2"/>
      <c r="D153" s="2">
        <v>191942</v>
      </c>
      <c r="E153" s="2"/>
      <c r="F153" s="2">
        <v>1854401</v>
      </c>
      <c r="G153" s="2" t="s">
        <v>45</v>
      </c>
      <c r="H153" s="2">
        <v>1</v>
      </c>
      <c r="I153" s="2">
        <v>1</v>
      </c>
      <c r="J153" s="2"/>
      <c r="K153">
        <v>41</v>
      </c>
      <c r="L153" s="2" t="s">
        <v>6</v>
      </c>
      <c r="M153" s="2" t="s">
        <v>7</v>
      </c>
      <c r="N153" s="2" t="s">
        <v>78</v>
      </c>
    </row>
    <row r="154" spans="1:14" ht="12.75">
      <c r="A154" s="1" t="s">
        <v>77</v>
      </c>
      <c r="B154" s="1" t="s">
        <v>0</v>
      </c>
      <c r="C154" s="2"/>
      <c r="D154" s="2">
        <v>2961998</v>
      </c>
      <c r="E154" s="2"/>
      <c r="F154" s="2">
        <v>16891664</v>
      </c>
      <c r="G154" s="2" t="s">
        <v>2</v>
      </c>
      <c r="H154" s="2">
        <v>1</v>
      </c>
      <c r="I154" s="2">
        <v>5</v>
      </c>
      <c r="J154" s="2"/>
      <c r="K154">
        <v>41</v>
      </c>
      <c r="L154" s="2" t="s">
        <v>6</v>
      </c>
      <c r="M154" s="2" t="s">
        <v>7</v>
      </c>
      <c r="N154" s="2" t="s">
        <v>78</v>
      </c>
    </row>
    <row r="155" spans="1:14" ht="12.75">
      <c r="A155" s="1" t="s">
        <v>77</v>
      </c>
      <c r="B155" s="1" t="s">
        <v>0</v>
      </c>
      <c r="C155" s="2"/>
      <c r="D155" s="2">
        <v>0</v>
      </c>
      <c r="E155" s="2"/>
      <c r="F155" s="2">
        <v>870608</v>
      </c>
      <c r="G155" s="2" t="s">
        <v>25</v>
      </c>
      <c r="H155" s="2">
        <v>1</v>
      </c>
      <c r="I155" s="2">
        <v>5</v>
      </c>
      <c r="J155" s="2"/>
      <c r="K155">
        <v>41</v>
      </c>
      <c r="L155" s="2" t="s">
        <v>6</v>
      </c>
      <c r="M155" s="2" t="s">
        <v>7</v>
      </c>
      <c r="N155" s="2" t="s">
        <v>78</v>
      </c>
    </row>
    <row r="156" spans="1:14" ht="12.75">
      <c r="A156" s="1" t="s">
        <v>77</v>
      </c>
      <c r="B156" s="1" t="s">
        <v>0</v>
      </c>
      <c r="C156" s="2"/>
      <c r="D156" s="2">
        <v>573648</v>
      </c>
      <c r="E156" s="2"/>
      <c r="F156" s="2">
        <v>1190093</v>
      </c>
      <c r="G156" s="2" t="s">
        <v>79</v>
      </c>
      <c r="H156" s="2">
        <v>1</v>
      </c>
      <c r="I156" s="2">
        <v>5</v>
      </c>
      <c r="J156" s="2"/>
      <c r="K156">
        <v>41</v>
      </c>
      <c r="L156" s="2" t="s">
        <v>6</v>
      </c>
      <c r="M156" s="2" t="s">
        <v>7</v>
      </c>
      <c r="N156" s="2" t="s">
        <v>78</v>
      </c>
    </row>
    <row r="157" spans="1:14" ht="12.75">
      <c r="A157" s="1" t="s">
        <v>77</v>
      </c>
      <c r="B157" s="1" t="s">
        <v>0</v>
      </c>
      <c r="C157" s="2"/>
      <c r="D157" s="2">
        <v>3000243</v>
      </c>
      <c r="E157" s="2"/>
      <c r="F157" s="2">
        <v>24445936</v>
      </c>
      <c r="G157" s="2" t="s">
        <v>26</v>
      </c>
      <c r="H157" s="2">
        <v>1</v>
      </c>
      <c r="I157" s="2">
        <v>5</v>
      </c>
      <c r="J157" s="2"/>
      <c r="K157">
        <v>41</v>
      </c>
      <c r="L157" s="2" t="s">
        <v>6</v>
      </c>
      <c r="M157" s="2" t="s">
        <v>7</v>
      </c>
      <c r="N157" s="2" t="s">
        <v>78</v>
      </c>
    </row>
    <row r="158" spans="1:14" ht="12.75">
      <c r="A158" s="1" t="s">
        <v>77</v>
      </c>
      <c r="B158" s="1" t="s">
        <v>0</v>
      </c>
      <c r="C158" s="2"/>
      <c r="D158" s="2">
        <v>2966905</v>
      </c>
      <c r="E158" s="2"/>
      <c r="F158" s="2">
        <v>51339730</v>
      </c>
      <c r="G158" s="2" t="s">
        <v>10</v>
      </c>
      <c r="H158" s="2">
        <v>1</v>
      </c>
      <c r="I158" s="2">
        <v>1</v>
      </c>
      <c r="J158" s="2"/>
      <c r="K158">
        <v>41</v>
      </c>
      <c r="L158" s="2" t="s">
        <v>6</v>
      </c>
      <c r="M158" s="2" t="s">
        <v>7</v>
      </c>
      <c r="N158" s="2" t="s">
        <v>78</v>
      </c>
    </row>
    <row r="159" spans="1:14" ht="12.75">
      <c r="A159" s="1" t="s">
        <v>77</v>
      </c>
      <c r="B159" s="1" t="s">
        <v>0</v>
      </c>
      <c r="C159" s="2"/>
      <c r="D159" s="2">
        <v>6798655</v>
      </c>
      <c r="E159" s="2"/>
      <c r="F159" s="2">
        <v>69939783</v>
      </c>
      <c r="G159" s="2" t="s">
        <v>5</v>
      </c>
      <c r="H159" s="2">
        <v>1</v>
      </c>
      <c r="I159" s="2">
        <v>4</v>
      </c>
      <c r="J159" s="2"/>
      <c r="K159">
        <v>41</v>
      </c>
      <c r="L159" s="2" t="s">
        <v>6</v>
      </c>
      <c r="M159" s="2" t="s">
        <v>7</v>
      </c>
      <c r="N159" s="2" t="s">
        <v>78</v>
      </c>
    </row>
    <row r="160" spans="1:14" ht="12.75">
      <c r="A160" s="1" t="s">
        <v>77</v>
      </c>
      <c r="B160" s="1" t="s">
        <v>0</v>
      </c>
      <c r="C160" s="2"/>
      <c r="D160" s="2">
        <v>0</v>
      </c>
      <c r="E160" s="2"/>
      <c r="F160" s="2">
        <v>74527</v>
      </c>
      <c r="G160" s="2" t="s">
        <v>27</v>
      </c>
      <c r="H160" s="2">
        <v>1</v>
      </c>
      <c r="I160" s="2">
        <v>5</v>
      </c>
      <c r="J160" s="2"/>
      <c r="K160">
        <v>41</v>
      </c>
      <c r="L160" s="2" t="s">
        <v>6</v>
      </c>
      <c r="M160" s="2" t="s">
        <v>7</v>
      </c>
      <c r="N160" s="2" t="s">
        <v>78</v>
      </c>
    </row>
    <row r="161" spans="1:14" ht="12.75">
      <c r="A161" s="1" t="s">
        <v>77</v>
      </c>
      <c r="B161" s="1" t="s">
        <v>0</v>
      </c>
      <c r="C161" s="2"/>
      <c r="D161" s="2">
        <v>673218</v>
      </c>
      <c r="E161" s="2"/>
      <c r="F161" s="2">
        <v>1212323</v>
      </c>
      <c r="G161" s="2" t="s">
        <v>73</v>
      </c>
      <c r="H161" s="2">
        <v>1</v>
      </c>
      <c r="I161" s="2">
        <v>5</v>
      </c>
      <c r="J161" s="2"/>
      <c r="K161">
        <v>41</v>
      </c>
      <c r="L161" s="2" t="s">
        <v>6</v>
      </c>
      <c r="M161" s="2" t="s">
        <v>7</v>
      </c>
      <c r="N161" s="2" t="s">
        <v>78</v>
      </c>
    </row>
    <row r="162" spans="1:14" ht="12.75">
      <c r="A162" s="1" t="s">
        <v>77</v>
      </c>
      <c r="B162" s="1" t="s">
        <v>0</v>
      </c>
      <c r="C162" s="2"/>
      <c r="D162" s="2">
        <v>0</v>
      </c>
      <c r="E162" s="2"/>
      <c r="F162" s="2">
        <v>69344</v>
      </c>
      <c r="G162" s="2" t="s">
        <v>62</v>
      </c>
      <c r="H162" s="2">
        <v>1</v>
      </c>
      <c r="I162" s="2">
        <v>5</v>
      </c>
      <c r="J162" s="2"/>
      <c r="K162">
        <v>41</v>
      </c>
      <c r="L162" s="2" t="s">
        <v>6</v>
      </c>
      <c r="M162" s="2" t="s">
        <v>7</v>
      </c>
      <c r="N162" s="2" t="s">
        <v>78</v>
      </c>
    </row>
    <row r="163" spans="1:14" ht="12.75">
      <c r="A163" s="1" t="s">
        <v>77</v>
      </c>
      <c r="B163" s="1" t="s">
        <v>0</v>
      </c>
      <c r="C163" s="2"/>
      <c r="D163" s="2">
        <v>1054474</v>
      </c>
      <c r="E163" s="2"/>
      <c r="F163" s="2">
        <v>7080714</v>
      </c>
      <c r="G163" s="2" t="s">
        <v>29</v>
      </c>
      <c r="H163" s="2">
        <v>1</v>
      </c>
      <c r="I163" s="2">
        <v>5</v>
      </c>
      <c r="J163" s="2"/>
      <c r="K163">
        <v>41</v>
      </c>
      <c r="L163" s="2" t="s">
        <v>6</v>
      </c>
      <c r="M163" s="2" t="s">
        <v>7</v>
      </c>
      <c r="N163" s="2" t="s">
        <v>78</v>
      </c>
    </row>
    <row r="164" spans="1:14" ht="12.75">
      <c r="A164" s="1" t="s">
        <v>77</v>
      </c>
      <c r="B164" s="1" t="s">
        <v>0</v>
      </c>
      <c r="C164" s="2"/>
      <c r="D164" s="2">
        <v>911185</v>
      </c>
      <c r="E164" s="2"/>
      <c r="F164" s="2">
        <v>3609982</v>
      </c>
      <c r="G164" s="2" t="s">
        <v>30</v>
      </c>
      <c r="H164" s="2">
        <v>1</v>
      </c>
      <c r="I164" s="2">
        <v>5</v>
      </c>
      <c r="J164" s="2"/>
      <c r="K164">
        <v>41</v>
      </c>
      <c r="L164" s="2" t="s">
        <v>6</v>
      </c>
      <c r="M164" s="2" t="s">
        <v>7</v>
      </c>
      <c r="N164" s="2" t="s">
        <v>78</v>
      </c>
    </row>
    <row r="165" spans="1:14" ht="12.75">
      <c r="A165" s="1" t="s">
        <v>77</v>
      </c>
      <c r="B165" s="1" t="s">
        <v>0</v>
      </c>
      <c r="C165" s="2"/>
      <c r="D165" s="2">
        <v>0</v>
      </c>
      <c r="E165" s="2"/>
      <c r="F165" s="2">
        <v>410703</v>
      </c>
      <c r="G165" s="2" t="s">
        <v>71</v>
      </c>
      <c r="H165" s="2">
        <v>1</v>
      </c>
      <c r="I165" s="2">
        <v>1</v>
      </c>
      <c r="J165" s="2"/>
      <c r="K165">
        <v>41</v>
      </c>
      <c r="L165" s="2" t="s">
        <v>6</v>
      </c>
      <c r="M165" s="2" t="s">
        <v>7</v>
      </c>
      <c r="N165" s="2" t="s">
        <v>78</v>
      </c>
    </row>
    <row r="166" spans="1:14" ht="12.75">
      <c r="A166" s="1" t="s">
        <v>77</v>
      </c>
      <c r="B166" s="1" t="s">
        <v>0</v>
      </c>
      <c r="C166" s="2"/>
      <c r="D166" s="2">
        <v>0</v>
      </c>
      <c r="E166" s="2"/>
      <c r="F166" s="2">
        <v>96297</v>
      </c>
      <c r="G166" s="2" t="s">
        <v>59</v>
      </c>
      <c r="H166" s="2">
        <v>1</v>
      </c>
      <c r="I166" s="2">
        <v>5</v>
      </c>
      <c r="J166" s="2"/>
      <c r="K166">
        <v>41</v>
      </c>
      <c r="L166" s="2" t="s">
        <v>6</v>
      </c>
      <c r="M166" s="2" t="s">
        <v>7</v>
      </c>
      <c r="N166" s="2" t="s">
        <v>78</v>
      </c>
    </row>
    <row r="167" spans="1:14" ht="12.75">
      <c r="A167" s="1" t="s">
        <v>77</v>
      </c>
      <c r="B167" s="1" t="s">
        <v>0</v>
      </c>
      <c r="C167" s="2"/>
      <c r="D167" s="2">
        <v>793442</v>
      </c>
      <c r="E167" s="2"/>
      <c r="F167" s="2">
        <v>4612682</v>
      </c>
      <c r="G167" s="2" t="s">
        <v>31</v>
      </c>
      <c r="H167" s="2">
        <v>1</v>
      </c>
      <c r="I167" s="2">
        <v>5</v>
      </c>
      <c r="J167" s="2"/>
      <c r="K167">
        <v>41</v>
      </c>
      <c r="L167" s="2" t="s">
        <v>6</v>
      </c>
      <c r="M167" s="2" t="s">
        <v>7</v>
      </c>
      <c r="N167" s="2" t="s">
        <v>78</v>
      </c>
    </row>
    <row r="168" spans="1:14" ht="12.75">
      <c r="A168" s="1" t="s">
        <v>77</v>
      </c>
      <c r="B168" s="1" t="s">
        <v>0</v>
      </c>
      <c r="C168" s="2"/>
      <c r="D168" s="2">
        <v>954546</v>
      </c>
      <c r="E168" s="2"/>
      <c r="F168" s="2">
        <v>5831907</v>
      </c>
      <c r="G168" s="2" t="s">
        <v>1</v>
      </c>
      <c r="H168" s="2">
        <v>1</v>
      </c>
      <c r="I168" s="2">
        <v>5</v>
      </c>
      <c r="J168" s="2"/>
      <c r="K168">
        <v>41</v>
      </c>
      <c r="L168" s="2" t="s">
        <v>6</v>
      </c>
      <c r="M168" s="2" t="s">
        <v>7</v>
      </c>
      <c r="N168" s="2" t="s">
        <v>78</v>
      </c>
    </row>
    <row r="169" spans="1:14" ht="12.75">
      <c r="A169" s="1" t="s">
        <v>77</v>
      </c>
      <c r="B169" s="1" t="s">
        <v>0</v>
      </c>
      <c r="C169" s="2"/>
      <c r="D169" s="2">
        <v>41010</v>
      </c>
      <c r="E169" s="2"/>
      <c r="F169" s="2">
        <v>1004817</v>
      </c>
      <c r="G169" s="2" t="s">
        <v>46</v>
      </c>
      <c r="H169" s="2">
        <v>1</v>
      </c>
      <c r="I169" s="2">
        <v>1</v>
      </c>
      <c r="J169" s="2"/>
      <c r="K169">
        <v>41</v>
      </c>
      <c r="L169" s="2" t="s">
        <v>6</v>
      </c>
      <c r="M169" s="2" t="s">
        <v>7</v>
      </c>
      <c r="N169" s="2" t="s">
        <v>78</v>
      </c>
    </row>
    <row r="170" spans="1:14" ht="12.75">
      <c r="A170" s="1" t="s">
        <v>77</v>
      </c>
      <c r="B170" s="1" t="s">
        <v>0</v>
      </c>
      <c r="C170" s="2"/>
      <c r="D170" s="2">
        <v>0</v>
      </c>
      <c r="E170" s="2"/>
      <c r="F170" s="2">
        <v>445773</v>
      </c>
      <c r="G170" s="2" t="s">
        <v>82</v>
      </c>
      <c r="H170" s="2">
        <v>1</v>
      </c>
      <c r="I170" s="2">
        <v>5</v>
      </c>
      <c r="J170" s="2"/>
      <c r="K170">
        <v>41</v>
      </c>
      <c r="L170" s="2" t="s">
        <v>6</v>
      </c>
      <c r="M170" s="2" t="s">
        <v>7</v>
      </c>
      <c r="N170" s="2" t="s">
        <v>78</v>
      </c>
    </row>
    <row r="171" spans="1:14" ht="12.75">
      <c r="A171" s="1" t="s">
        <v>77</v>
      </c>
      <c r="B171" s="1" t="s">
        <v>0</v>
      </c>
      <c r="C171" s="2"/>
      <c r="D171" s="2">
        <v>1551815</v>
      </c>
      <c r="E171" s="2"/>
      <c r="F171" s="2">
        <v>23411237</v>
      </c>
      <c r="G171" s="2" t="s">
        <v>47</v>
      </c>
      <c r="H171" s="2">
        <v>1</v>
      </c>
      <c r="I171" s="2">
        <v>1</v>
      </c>
      <c r="J171" s="2"/>
      <c r="K171">
        <v>41</v>
      </c>
      <c r="L171" s="2" t="s">
        <v>6</v>
      </c>
      <c r="M171" s="2" t="s">
        <v>7</v>
      </c>
      <c r="N171" s="2" t="s">
        <v>78</v>
      </c>
    </row>
    <row r="172" spans="1:14" ht="12.75">
      <c r="A172" s="1" t="s">
        <v>77</v>
      </c>
      <c r="B172" s="1" t="s">
        <v>0</v>
      </c>
      <c r="C172" s="2"/>
      <c r="D172" s="2">
        <v>0</v>
      </c>
      <c r="E172" s="2"/>
      <c r="F172" s="2">
        <v>725343</v>
      </c>
      <c r="G172" s="2" t="s">
        <v>3</v>
      </c>
      <c r="H172" s="2">
        <v>1</v>
      </c>
      <c r="I172" s="2">
        <v>5</v>
      </c>
      <c r="J172" s="2"/>
      <c r="K172">
        <v>41</v>
      </c>
      <c r="L172" s="2" t="s">
        <v>6</v>
      </c>
      <c r="M172" s="2" t="s">
        <v>7</v>
      </c>
      <c r="N172" s="2" t="s">
        <v>78</v>
      </c>
    </row>
    <row r="173" spans="1:14" ht="12.75">
      <c r="A173" s="1" t="s">
        <v>77</v>
      </c>
      <c r="B173" s="1" t="s">
        <v>0</v>
      </c>
      <c r="C173" s="2"/>
      <c r="D173" s="2">
        <v>0</v>
      </c>
      <c r="E173" s="2"/>
      <c r="F173" s="2">
        <v>722905</v>
      </c>
      <c r="G173" s="2" t="s">
        <v>80</v>
      </c>
      <c r="H173" s="2">
        <v>1</v>
      </c>
      <c r="I173" s="2">
        <v>2</v>
      </c>
      <c r="J173" s="2"/>
      <c r="K173">
        <v>41</v>
      </c>
      <c r="L173" s="2" t="s">
        <v>6</v>
      </c>
      <c r="M173" s="2" t="s">
        <v>7</v>
      </c>
      <c r="N173" s="2" t="s">
        <v>78</v>
      </c>
    </row>
    <row r="174" spans="1:14" ht="12.75">
      <c r="A174" s="1" t="s">
        <v>77</v>
      </c>
      <c r="B174" s="1" t="s">
        <v>0</v>
      </c>
      <c r="C174" s="2"/>
      <c r="D174" s="2">
        <v>509546</v>
      </c>
      <c r="E174" s="2"/>
      <c r="F174" s="2">
        <v>3687959</v>
      </c>
      <c r="G174" s="2" t="s">
        <v>33</v>
      </c>
      <c r="H174" s="2">
        <v>1</v>
      </c>
      <c r="I174" s="2">
        <v>5</v>
      </c>
      <c r="J174" s="2"/>
      <c r="K174">
        <v>41</v>
      </c>
      <c r="L174" s="2" t="s">
        <v>6</v>
      </c>
      <c r="M174" s="2" t="s">
        <v>7</v>
      </c>
      <c r="N174" s="2" t="s">
        <v>78</v>
      </c>
    </row>
    <row r="175" spans="1:14" ht="12.75">
      <c r="A175" s="1" t="s">
        <v>77</v>
      </c>
      <c r="B175" s="1" t="s">
        <v>0</v>
      </c>
      <c r="C175" s="2"/>
      <c r="D175" s="2">
        <v>443211</v>
      </c>
      <c r="E175" s="2"/>
      <c r="F175" s="2">
        <v>12381206</v>
      </c>
      <c r="G175" s="2" t="s">
        <v>48</v>
      </c>
      <c r="H175" s="2">
        <v>1</v>
      </c>
      <c r="I175" s="2">
        <v>1</v>
      </c>
      <c r="J175" s="2"/>
      <c r="K175">
        <v>41</v>
      </c>
      <c r="L175" s="2" t="s">
        <v>6</v>
      </c>
      <c r="M175" s="2" t="s">
        <v>7</v>
      </c>
      <c r="N175" s="2" t="s">
        <v>78</v>
      </c>
    </row>
    <row r="176" spans="1:14" ht="12.75">
      <c r="A176" s="1" t="s">
        <v>77</v>
      </c>
      <c r="B176" s="1" t="s">
        <v>0</v>
      </c>
      <c r="C176" s="2"/>
      <c r="D176" s="2">
        <v>686345</v>
      </c>
      <c r="E176" s="2"/>
      <c r="F176" s="2">
        <v>5479559</v>
      </c>
      <c r="G176" s="2" t="s">
        <v>49</v>
      </c>
      <c r="H176" s="2">
        <v>1</v>
      </c>
      <c r="I176" s="2">
        <v>1</v>
      </c>
      <c r="J176" s="2"/>
      <c r="K176">
        <v>41</v>
      </c>
      <c r="L176" s="2" t="s">
        <v>6</v>
      </c>
      <c r="M176" s="2" t="s">
        <v>7</v>
      </c>
      <c r="N176" s="2" t="s">
        <v>78</v>
      </c>
    </row>
    <row r="177" spans="1:14" ht="12.75">
      <c r="A177" s="1" t="s">
        <v>77</v>
      </c>
      <c r="B177" s="1" t="s">
        <v>0</v>
      </c>
      <c r="C177" s="2"/>
      <c r="D177" s="2">
        <v>0</v>
      </c>
      <c r="E177" s="2"/>
      <c r="F177" s="2">
        <v>3504943</v>
      </c>
      <c r="G177" s="2" t="s">
        <v>34</v>
      </c>
      <c r="H177" s="2">
        <v>1</v>
      </c>
      <c r="I177" s="2">
        <v>5</v>
      </c>
      <c r="J177" s="2"/>
      <c r="K177">
        <v>41</v>
      </c>
      <c r="L177" s="2" t="s">
        <v>6</v>
      </c>
      <c r="M177" s="2" t="s">
        <v>7</v>
      </c>
      <c r="N177" s="2" t="s">
        <v>78</v>
      </c>
    </row>
    <row r="178" spans="1:14" ht="12.75">
      <c r="A178" s="1" t="s">
        <v>77</v>
      </c>
      <c r="B178" s="1" t="s">
        <v>0</v>
      </c>
      <c r="C178" s="2"/>
      <c r="D178" s="2">
        <v>0</v>
      </c>
      <c r="E178" s="2"/>
      <c r="F178" s="2">
        <v>133326</v>
      </c>
      <c r="G178" s="2" t="s">
        <v>50</v>
      </c>
      <c r="H178" s="2">
        <v>1</v>
      </c>
      <c r="I178" s="2">
        <v>1</v>
      </c>
      <c r="J178" s="2"/>
      <c r="K178">
        <v>41</v>
      </c>
      <c r="L178" s="2" t="s">
        <v>6</v>
      </c>
      <c r="M178" s="2" t="s">
        <v>7</v>
      </c>
      <c r="N178" s="2" t="s">
        <v>78</v>
      </c>
    </row>
    <row r="179" spans="1:14" ht="12.75">
      <c r="A179" s="1" t="s">
        <v>77</v>
      </c>
      <c r="B179" s="1" t="s">
        <v>0</v>
      </c>
      <c r="C179" s="2"/>
      <c r="D179" s="2">
        <v>2638877</v>
      </c>
      <c r="E179" s="2"/>
      <c r="F179" s="2">
        <v>23555695</v>
      </c>
      <c r="G179" s="2" t="s">
        <v>12</v>
      </c>
      <c r="H179" s="2">
        <v>1</v>
      </c>
      <c r="I179" s="2">
        <v>2</v>
      </c>
      <c r="J179" s="2"/>
      <c r="K179">
        <v>41</v>
      </c>
      <c r="L179" s="2" t="s">
        <v>6</v>
      </c>
      <c r="M179" s="2" t="s">
        <v>7</v>
      </c>
      <c r="N179" s="2" t="s">
        <v>78</v>
      </c>
    </row>
    <row r="180" spans="1:14" ht="12.75">
      <c r="A180" s="1" t="s">
        <v>77</v>
      </c>
      <c r="B180" s="1" t="s">
        <v>0</v>
      </c>
      <c r="C180" s="2"/>
      <c r="D180" s="2">
        <v>142080</v>
      </c>
      <c r="E180" s="2"/>
      <c r="F180" s="2">
        <v>1249761</v>
      </c>
      <c r="G180" s="2" t="s">
        <v>35</v>
      </c>
      <c r="H180" s="2">
        <v>1</v>
      </c>
      <c r="I180" s="2">
        <v>5</v>
      </c>
      <c r="J180" s="2"/>
      <c r="K180">
        <v>41</v>
      </c>
      <c r="L180" s="2" t="s">
        <v>6</v>
      </c>
      <c r="M180" s="2" t="s">
        <v>7</v>
      </c>
      <c r="N180" s="2" t="s">
        <v>78</v>
      </c>
    </row>
    <row r="181" spans="1:14" ht="12.75">
      <c r="A181" s="1" t="s">
        <v>77</v>
      </c>
      <c r="B181" s="1" t="s">
        <v>0</v>
      </c>
      <c r="C181" s="2"/>
      <c r="D181" s="2">
        <v>0</v>
      </c>
      <c r="E181" s="2"/>
      <c r="F181" s="2">
        <v>910215</v>
      </c>
      <c r="G181" s="2" t="s">
        <v>74</v>
      </c>
      <c r="H181" s="2">
        <v>1</v>
      </c>
      <c r="I181" s="2">
        <v>5</v>
      </c>
      <c r="J181" s="2"/>
      <c r="K181">
        <v>41</v>
      </c>
      <c r="L181" s="2" t="s">
        <v>6</v>
      </c>
      <c r="M181" s="2" t="s">
        <v>7</v>
      </c>
      <c r="N181" s="2" t="s">
        <v>78</v>
      </c>
    </row>
    <row r="182" spans="1:14" ht="12.75">
      <c r="A182" s="1" t="s">
        <v>77</v>
      </c>
      <c r="B182" s="1" t="s">
        <v>0</v>
      </c>
      <c r="C182" s="2"/>
      <c r="D182" s="2">
        <v>712406</v>
      </c>
      <c r="E182" s="2"/>
      <c r="F182" s="2">
        <v>21899777</v>
      </c>
      <c r="G182" s="2" t="s">
        <v>36</v>
      </c>
      <c r="H182" s="2">
        <v>1</v>
      </c>
      <c r="I182" s="2">
        <v>5</v>
      </c>
      <c r="J182" s="2"/>
      <c r="K182">
        <v>41</v>
      </c>
      <c r="L182" s="2" t="s">
        <v>6</v>
      </c>
      <c r="M182" s="2" t="s">
        <v>7</v>
      </c>
      <c r="N182" s="2" t="s">
        <v>78</v>
      </c>
    </row>
    <row r="183" spans="1:14" ht="12.75">
      <c r="A183" s="1" t="s">
        <v>77</v>
      </c>
      <c r="B183" s="1" t="s">
        <v>0</v>
      </c>
      <c r="C183" s="2"/>
      <c r="D183" s="2">
        <v>0</v>
      </c>
      <c r="E183" s="2"/>
      <c r="F183" s="2">
        <v>205147</v>
      </c>
      <c r="G183" s="2" t="s">
        <v>57</v>
      </c>
      <c r="H183" s="2">
        <v>1</v>
      </c>
      <c r="I183" s="2">
        <v>1</v>
      </c>
      <c r="J183" s="2"/>
      <c r="K183">
        <v>41</v>
      </c>
      <c r="L183" s="2" t="s">
        <v>6</v>
      </c>
      <c r="M183" s="2" t="s">
        <v>7</v>
      </c>
      <c r="N183" s="2" t="s">
        <v>78</v>
      </c>
    </row>
    <row r="184" spans="1:14" ht="12.75">
      <c r="A184" s="1" t="s">
        <v>77</v>
      </c>
      <c r="B184" s="1" t="s">
        <v>0</v>
      </c>
      <c r="C184" s="2"/>
      <c r="D184" s="2">
        <v>2102068</v>
      </c>
      <c r="E184" s="2"/>
      <c r="F184" s="2">
        <v>20692837</v>
      </c>
      <c r="G184" s="2" t="s">
        <v>64</v>
      </c>
      <c r="H184" s="2">
        <v>1</v>
      </c>
      <c r="I184" s="2">
        <v>5</v>
      </c>
      <c r="J184" s="2"/>
      <c r="K184">
        <v>41</v>
      </c>
      <c r="L184" s="2" t="s">
        <v>6</v>
      </c>
      <c r="M184" s="2" t="s">
        <v>7</v>
      </c>
      <c r="N184" s="2" t="s">
        <v>78</v>
      </c>
    </row>
    <row r="185" spans="1:14" ht="12.75">
      <c r="A185" s="1" t="s">
        <v>77</v>
      </c>
      <c r="B185" s="1" t="s">
        <v>0</v>
      </c>
      <c r="C185" s="2"/>
      <c r="D185" s="2">
        <v>657159</v>
      </c>
      <c r="E185" s="2"/>
      <c r="F185" s="2">
        <v>11498816</v>
      </c>
      <c r="G185" s="2" t="s">
        <v>28</v>
      </c>
      <c r="H185" s="2">
        <v>1</v>
      </c>
      <c r="I185" s="2">
        <v>5</v>
      </c>
      <c r="J185" s="2"/>
      <c r="K185">
        <v>41</v>
      </c>
      <c r="L185" s="2" t="s">
        <v>6</v>
      </c>
      <c r="M185" s="2" t="s">
        <v>7</v>
      </c>
      <c r="N185" s="2" t="s">
        <v>78</v>
      </c>
    </row>
    <row r="186" spans="1:14" ht="12.75">
      <c r="A186" s="1" t="s">
        <v>77</v>
      </c>
      <c r="B186" s="1" t="s">
        <v>0</v>
      </c>
      <c r="C186" s="2"/>
      <c r="D186" s="2">
        <v>1160444</v>
      </c>
      <c r="E186" s="2"/>
      <c r="F186" s="2">
        <v>15887467</v>
      </c>
      <c r="G186" s="2" t="s">
        <v>52</v>
      </c>
      <c r="H186" s="2">
        <v>1</v>
      </c>
      <c r="I186" s="2">
        <v>1</v>
      </c>
      <c r="J186" s="2"/>
      <c r="K186">
        <v>41</v>
      </c>
      <c r="L186" s="2" t="s">
        <v>6</v>
      </c>
      <c r="M186" s="2" t="s">
        <v>7</v>
      </c>
      <c r="N186" s="2" t="s">
        <v>78</v>
      </c>
    </row>
    <row r="187" spans="1:14" ht="12.75">
      <c r="A187" s="1" t="s">
        <v>77</v>
      </c>
      <c r="B187" s="1" t="s">
        <v>0</v>
      </c>
      <c r="C187" s="2"/>
      <c r="D187" s="2">
        <v>0</v>
      </c>
      <c r="E187" s="2"/>
      <c r="F187" s="2">
        <v>2253943</v>
      </c>
      <c r="G187" s="2" t="s">
        <v>16</v>
      </c>
      <c r="H187" s="2">
        <v>1</v>
      </c>
      <c r="I187" s="2">
        <v>5</v>
      </c>
      <c r="J187" s="2"/>
      <c r="K187">
        <v>41</v>
      </c>
      <c r="L187" s="2" t="s">
        <v>6</v>
      </c>
      <c r="M187" s="2" t="s">
        <v>7</v>
      </c>
      <c r="N187" s="2" t="s">
        <v>78</v>
      </c>
    </row>
    <row r="188" spans="1:14" ht="12.75">
      <c r="A188" s="1" t="s">
        <v>77</v>
      </c>
      <c r="B188" s="1" t="s">
        <v>0</v>
      </c>
      <c r="C188" s="2"/>
      <c r="D188" s="2">
        <v>0</v>
      </c>
      <c r="E188" s="2"/>
      <c r="F188" s="2">
        <v>1728827</v>
      </c>
      <c r="G188" s="2" t="s">
        <v>70</v>
      </c>
      <c r="H188" s="2">
        <v>1</v>
      </c>
      <c r="I188" s="2">
        <v>1</v>
      </c>
      <c r="J188" s="2"/>
      <c r="K188">
        <v>41</v>
      </c>
      <c r="L188" s="2" t="s">
        <v>6</v>
      </c>
      <c r="M188" s="2" t="s">
        <v>7</v>
      </c>
      <c r="N188" s="2" t="s">
        <v>78</v>
      </c>
    </row>
    <row r="189" spans="1:14" ht="12.75">
      <c r="A189" s="1" t="s">
        <v>77</v>
      </c>
      <c r="B189" s="1" t="s">
        <v>0</v>
      </c>
      <c r="C189" s="2"/>
      <c r="D189" s="2">
        <v>0</v>
      </c>
      <c r="E189" s="2"/>
      <c r="F189" s="2">
        <v>2775634</v>
      </c>
      <c r="G189" s="2" t="s">
        <v>53</v>
      </c>
      <c r="H189" s="2">
        <v>1</v>
      </c>
      <c r="I189" s="2">
        <v>2</v>
      </c>
      <c r="J189" s="2"/>
      <c r="K189">
        <v>41</v>
      </c>
      <c r="L189" s="2" t="s">
        <v>6</v>
      </c>
      <c r="M189" s="2" t="s">
        <v>7</v>
      </c>
      <c r="N189" s="2" t="s">
        <v>78</v>
      </c>
    </row>
    <row r="190" spans="1:14" ht="12.75">
      <c r="A190" s="1" t="s">
        <v>77</v>
      </c>
      <c r="B190" s="1" t="s">
        <v>0</v>
      </c>
      <c r="C190" s="2"/>
      <c r="D190" s="2">
        <v>205120</v>
      </c>
      <c r="E190" s="2"/>
      <c r="F190" s="2">
        <v>10043779</v>
      </c>
      <c r="G190" s="2" t="s">
        <v>23</v>
      </c>
      <c r="H190" s="2">
        <v>1</v>
      </c>
      <c r="I190" s="2">
        <v>5</v>
      </c>
      <c r="J190" s="2"/>
      <c r="K190">
        <v>41</v>
      </c>
      <c r="L190" s="2" t="s">
        <v>6</v>
      </c>
      <c r="M190" s="2" t="s">
        <v>7</v>
      </c>
      <c r="N190" s="2" t="s">
        <v>78</v>
      </c>
    </row>
    <row r="191" spans="1:14" ht="12.75">
      <c r="A191" s="1" t="s">
        <v>77</v>
      </c>
      <c r="B191" s="1" t="s">
        <v>0</v>
      </c>
      <c r="C191" s="2"/>
      <c r="D191" s="2">
        <v>0</v>
      </c>
      <c r="E191" s="2"/>
      <c r="F191" s="2">
        <v>1746735</v>
      </c>
      <c r="G191" s="2" t="s">
        <v>66</v>
      </c>
      <c r="H191" s="2">
        <v>1</v>
      </c>
      <c r="I191" s="2">
        <v>5</v>
      </c>
      <c r="J191" s="2"/>
      <c r="K191">
        <v>41</v>
      </c>
      <c r="L191" s="2" t="s">
        <v>6</v>
      </c>
      <c r="M191" s="2" t="s">
        <v>7</v>
      </c>
      <c r="N191" s="2" t="s">
        <v>78</v>
      </c>
    </row>
    <row r="192" spans="1:14" ht="12.75">
      <c r="A192" s="1" t="s">
        <v>77</v>
      </c>
      <c r="B192" s="1" t="s">
        <v>0</v>
      </c>
      <c r="C192" s="2"/>
      <c r="D192" s="2">
        <v>400416</v>
      </c>
      <c r="E192" s="2"/>
      <c r="F192" s="2">
        <v>3601036</v>
      </c>
      <c r="G192" s="2" t="s">
        <v>69</v>
      </c>
      <c r="H192" s="2">
        <v>1</v>
      </c>
      <c r="I192" s="2">
        <v>5</v>
      </c>
      <c r="J192" s="2"/>
      <c r="K192">
        <v>41</v>
      </c>
      <c r="L192" s="2" t="s">
        <v>6</v>
      </c>
      <c r="M192" s="2" t="s">
        <v>7</v>
      </c>
      <c r="N192" s="2" t="s">
        <v>78</v>
      </c>
    </row>
    <row r="193" spans="1:14" ht="12.75">
      <c r="A193" s="1" t="s">
        <v>77</v>
      </c>
      <c r="B193" s="1" t="s">
        <v>0</v>
      </c>
      <c r="C193" s="2"/>
      <c r="D193" s="2">
        <v>29304</v>
      </c>
      <c r="E193" s="2"/>
      <c r="F193" s="2">
        <v>10920303</v>
      </c>
      <c r="G193" s="2" t="s">
        <v>54</v>
      </c>
      <c r="H193" s="2">
        <v>1</v>
      </c>
      <c r="I193" s="2">
        <v>6</v>
      </c>
      <c r="J193" s="2"/>
      <c r="K193">
        <v>41</v>
      </c>
      <c r="L193" s="2" t="s">
        <v>6</v>
      </c>
      <c r="M193" s="2" t="s">
        <v>7</v>
      </c>
      <c r="N193" s="2" t="s">
        <v>78</v>
      </c>
    </row>
    <row r="194" spans="1:14" ht="12.75">
      <c r="A194" s="1" t="s">
        <v>77</v>
      </c>
      <c r="B194" s="1" t="s">
        <v>0</v>
      </c>
      <c r="C194" s="2"/>
      <c r="D194" s="2">
        <v>427552</v>
      </c>
      <c r="E194" s="2"/>
      <c r="F194" s="2">
        <v>18523064</v>
      </c>
      <c r="G194" s="2" t="s">
        <v>37</v>
      </c>
      <c r="H194" s="2">
        <v>1</v>
      </c>
      <c r="I194" s="2">
        <v>5</v>
      </c>
      <c r="J194" s="2"/>
      <c r="K194">
        <v>41</v>
      </c>
      <c r="L194" s="2" t="s">
        <v>6</v>
      </c>
      <c r="M194" s="2" t="s">
        <v>7</v>
      </c>
      <c r="N194" s="2" t="s">
        <v>78</v>
      </c>
    </row>
    <row r="195" spans="1:14" ht="12.75">
      <c r="A195" s="1" t="s">
        <v>77</v>
      </c>
      <c r="B195" s="1" t="s">
        <v>0</v>
      </c>
      <c r="C195" s="2"/>
      <c r="D195" s="2">
        <v>7348128</v>
      </c>
      <c r="E195" s="2"/>
      <c r="F195" s="2">
        <v>83897870</v>
      </c>
      <c r="G195" s="2" t="s">
        <v>11</v>
      </c>
      <c r="H195" s="2">
        <v>1</v>
      </c>
      <c r="I195" s="2">
        <v>1</v>
      </c>
      <c r="J195" s="2"/>
      <c r="K195">
        <v>41</v>
      </c>
      <c r="L195" s="2" t="s">
        <v>6</v>
      </c>
      <c r="M195" s="2" t="s">
        <v>7</v>
      </c>
      <c r="N195" s="2" t="s">
        <v>78</v>
      </c>
    </row>
    <row r="196" spans="1:14" ht="12.75">
      <c r="A196" s="1" t="s">
        <v>77</v>
      </c>
      <c r="B196" s="1" t="s">
        <v>0</v>
      </c>
      <c r="C196" s="2"/>
      <c r="D196" s="2">
        <v>41753977</v>
      </c>
      <c r="E196" s="2"/>
      <c r="F196" s="2">
        <v>432008678</v>
      </c>
      <c r="G196" s="2" t="s">
        <v>15</v>
      </c>
      <c r="H196" s="2">
        <v>1</v>
      </c>
      <c r="I196" s="2">
        <v>3</v>
      </c>
      <c r="J196" s="2"/>
      <c r="K196">
        <v>41</v>
      </c>
      <c r="L196" s="2" t="s">
        <v>6</v>
      </c>
      <c r="M196" s="2" t="s">
        <v>7</v>
      </c>
      <c r="N196" s="2" t="s">
        <v>78</v>
      </c>
    </row>
    <row r="197" spans="1:14" ht="12.75">
      <c r="A197" s="1" t="s">
        <v>77</v>
      </c>
      <c r="B197" s="1" t="s">
        <v>0</v>
      </c>
      <c r="C197" s="2"/>
      <c r="D197" s="2">
        <v>339334</v>
      </c>
      <c r="E197" s="2"/>
      <c r="F197" s="2">
        <v>3732301</v>
      </c>
      <c r="G197" s="2" t="s">
        <v>55</v>
      </c>
      <c r="H197" s="2">
        <v>1</v>
      </c>
      <c r="I197" s="2">
        <v>2</v>
      </c>
      <c r="J197" s="2"/>
      <c r="K197">
        <v>41</v>
      </c>
      <c r="L197" s="2" t="s">
        <v>6</v>
      </c>
      <c r="M197" s="2" t="s">
        <v>7</v>
      </c>
      <c r="N197" s="2" t="s">
        <v>78</v>
      </c>
    </row>
    <row r="198" spans="1:14" ht="12.75">
      <c r="A198" s="1" t="s">
        <v>77</v>
      </c>
      <c r="B198" s="1" t="s">
        <v>0</v>
      </c>
      <c r="C198" s="2"/>
      <c r="D198" s="2">
        <v>0</v>
      </c>
      <c r="E198" s="2"/>
      <c r="F198" s="2">
        <v>240003</v>
      </c>
      <c r="G198" s="2" t="s">
        <v>65</v>
      </c>
      <c r="H198" s="2">
        <v>1</v>
      </c>
      <c r="I198" s="2">
        <v>5</v>
      </c>
      <c r="J198" s="2"/>
      <c r="K198">
        <v>41</v>
      </c>
      <c r="L198" s="2" t="s">
        <v>6</v>
      </c>
      <c r="M198" s="2" t="s">
        <v>7</v>
      </c>
      <c r="N198" s="2" t="s">
        <v>78</v>
      </c>
    </row>
    <row r="199" spans="1:14" ht="12.75">
      <c r="A199" s="1" t="s">
        <v>83</v>
      </c>
      <c r="B199" s="1" t="s">
        <v>0</v>
      </c>
      <c r="C199" s="2"/>
      <c r="D199" s="2">
        <v>0</v>
      </c>
      <c r="E199" s="2"/>
      <c r="F199" s="2">
        <v>11574</v>
      </c>
      <c r="G199" s="2" t="s">
        <v>34</v>
      </c>
      <c r="H199" s="2">
        <v>1</v>
      </c>
      <c r="I199" s="2">
        <v>5</v>
      </c>
      <c r="J199" s="2"/>
      <c r="K199">
        <v>41</v>
      </c>
      <c r="L199" s="2" t="s">
        <v>6</v>
      </c>
      <c r="M199" s="2" t="s">
        <v>7</v>
      </c>
      <c r="N199" s="2" t="s">
        <v>84</v>
      </c>
    </row>
    <row r="200" spans="1:14" ht="12.75">
      <c r="A200" s="1" t="s">
        <v>83</v>
      </c>
      <c r="B200" s="1" t="s">
        <v>0</v>
      </c>
      <c r="C200" s="2"/>
      <c r="D200" s="2">
        <v>0</v>
      </c>
      <c r="E200" s="2"/>
      <c r="F200" s="2">
        <v>443113</v>
      </c>
      <c r="G200" s="2" t="s">
        <v>23</v>
      </c>
      <c r="H200" s="2">
        <v>1</v>
      </c>
      <c r="I200" s="2">
        <v>5</v>
      </c>
      <c r="J200" s="2"/>
      <c r="K200">
        <v>41</v>
      </c>
      <c r="L200" s="2" t="s">
        <v>6</v>
      </c>
      <c r="M200" s="2" t="s">
        <v>7</v>
      </c>
      <c r="N200" s="2" t="s">
        <v>84</v>
      </c>
    </row>
    <row r="201" spans="1:14" ht="12.75">
      <c r="A201" s="1" t="s">
        <v>85</v>
      </c>
      <c r="B201" s="1" t="s">
        <v>0</v>
      </c>
      <c r="C201" s="2"/>
      <c r="D201" s="2">
        <v>0</v>
      </c>
      <c r="E201" s="2"/>
      <c r="F201" s="2">
        <v>31003</v>
      </c>
      <c r="G201" s="2" t="s">
        <v>17</v>
      </c>
      <c r="H201" s="2">
        <v>1</v>
      </c>
      <c r="I201" s="2">
        <v>5</v>
      </c>
      <c r="J201" s="2"/>
      <c r="K201">
        <v>43</v>
      </c>
      <c r="L201" s="2" t="s">
        <v>6</v>
      </c>
      <c r="M201" s="2" t="s">
        <v>7</v>
      </c>
      <c r="N201" s="2" t="s">
        <v>87</v>
      </c>
    </row>
    <row r="202" spans="1:14" ht="12.75">
      <c r="A202" s="1" t="s">
        <v>85</v>
      </c>
      <c r="B202" s="1" t="s">
        <v>0</v>
      </c>
      <c r="C202" s="2"/>
      <c r="D202" s="2">
        <v>0</v>
      </c>
      <c r="E202" s="2"/>
      <c r="F202" s="2">
        <v>95393</v>
      </c>
      <c r="G202" s="2" t="s">
        <v>14</v>
      </c>
      <c r="H202" s="2">
        <v>1</v>
      </c>
      <c r="I202" s="2">
        <v>5</v>
      </c>
      <c r="J202" s="2"/>
      <c r="K202">
        <v>43</v>
      </c>
      <c r="L202" s="2" t="s">
        <v>6</v>
      </c>
      <c r="M202" s="2" t="s">
        <v>7</v>
      </c>
      <c r="N202" s="2" t="s">
        <v>87</v>
      </c>
    </row>
    <row r="203" spans="1:14" ht="12.75">
      <c r="A203" s="1" t="s">
        <v>85</v>
      </c>
      <c r="B203" s="1" t="s">
        <v>0</v>
      </c>
      <c r="C203" s="2"/>
      <c r="D203" s="2">
        <v>0</v>
      </c>
      <c r="E203" s="2"/>
      <c r="F203" s="2">
        <v>1469688</v>
      </c>
      <c r="G203" s="2" t="s">
        <v>9</v>
      </c>
      <c r="H203" s="2">
        <v>1</v>
      </c>
      <c r="I203" s="2">
        <v>1</v>
      </c>
      <c r="J203" s="2"/>
      <c r="K203">
        <v>43</v>
      </c>
      <c r="L203" s="2" t="s">
        <v>6</v>
      </c>
      <c r="M203" s="2" t="s">
        <v>7</v>
      </c>
      <c r="N203" s="2" t="s">
        <v>87</v>
      </c>
    </row>
    <row r="204" spans="1:14" ht="12.75">
      <c r="A204" s="1" t="s">
        <v>85</v>
      </c>
      <c r="B204" s="1" t="s">
        <v>0</v>
      </c>
      <c r="C204" s="2"/>
      <c r="D204" s="2">
        <v>319374</v>
      </c>
      <c r="E204" s="2"/>
      <c r="F204" s="2">
        <v>3267537</v>
      </c>
      <c r="G204" s="2" t="s">
        <v>86</v>
      </c>
      <c r="H204" s="2">
        <v>1</v>
      </c>
      <c r="I204" s="2">
        <v>5</v>
      </c>
      <c r="J204" s="2"/>
      <c r="K204">
        <v>43</v>
      </c>
      <c r="L204" s="2" t="s">
        <v>6</v>
      </c>
      <c r="M204" s="2" t="s">
        <v>7</v>
      </c>
      <c r="N204" s="2" t="s">
        <v>87</v>
      </c>
    </row>
    <row r="205" spans="1:14" ht="12.75">
      <c r="A205" s="1" t="s">
        <v>85</v>
      </c>
      <c r="B205" s="1" t="s">
        <v>0</v>
      </c>
      <c r="C205" s="2"/>
      <c r="D205" s="2">
        <v>0</v>
      </c>
      <c r="E205" s="2"/>
      <c r="F205" s="2">
        <v>118412</v>
      </c>
      <c r="G205" s="2" t="s">
        <v>26</v>
      </c>
      <c r="H205" s="2">
        <v>1</v>
      </c>
      <c r="I205" s="2">
        <v>5</v>
      </c>
      <c r="J205" s="2"/>
      <c r="K205">
        <v>43</v>
      </c>
      <c r="L205" s="2" t="s">
        <v>6</v>
      </c>
      <c r="M205" s="2" t="s">
        <v>7</v>
      </c>
      <c r="N205" s="2" t="s">
        <v>87</v>
      </c>
    </row>
    <row r="206" spans="1:14" ht="12.75">
      <c r="A206" s="1" t="s">
        <v>85</v>
      </c>
      <c r="B206" s="1" t="s">
        <v>0</v>
      </c>
      <c r="C206" s="2"/>
      <c r="D206" s="2">
        <v>0</v>
      </c>
      <c r="E206" s="2"/>
      <c r="F206" s="2">
        <v>3365918</v>
      </c>
      <c r="G206" s="2" t="s">
        <v>10</v>
      </c>
      <c r="H206" s="2">
        <v>1</v>
      </c>
      <c r="I206" s="2">
        <v>1</v>
      </c>
      <c r="J206" s="2"/>
      <c r="K206">
        <v>43</v>
      </c>
      <c r="L206" s="2" t="s">
        <v>6</v>
      </c>
      <c r="M206" s="2" t="s">
        <v>7</v>
      </c>
      <c r="N206" s="2" t="s">
        <v>87</v>
      </c>
    </row>
    <row r="207" spans="1:14" ht="12.75">
      <c r="A207" s="1" t="s">
        <v>85</v>
      </c>
      <c r="B207" s="1" t="s">
        <v>0</v>
      </c>
      <c r="C207" s="2"/>
      <c r="D207" s="2">
        <v>0</v>
      </c>
      <c r="E207" s="2"/>
      <c r="F207" s="2">
        <v>63716</v>
      </c>
      <c r="G207" s="2" t="s">
        <v>5</v>
      </c>
      <c r="H207" s="2">
        <v>1</v>
      </c>
      <c r="I207" s="2">
        <v>4</v>
      </c>
      <c r="J207" s="2"/>
      <c r="K207">
        <v>43</v>
      </c>
      <c r="L207" s="2" t="s">
        <v>6</v>
      </c>
      <c r="M207" s="2" t="s">
        <v>7</v>
      </c>
      <c r="N207" s="2" t="s">
        <v>87</v>
      </c>
    </row>
    <row r="208" spans="1:14" ht="12.75">
      <c r="A208" s="1" t="s">
        <v>85</v>
      </c>
      <c r="B208" s="1" t="s">
        <v>0</v>
      </c>
      <c r="C208" s="2"/>
      <c r="D208" s="2">
        <v>0</v>
      </c>
      <c r="E208" s="2"/>
      <c r="F208" s="2">
        <v>217884</v>
      </c>
      <c r="G208" s="2" t="s">
        <v>59</v>
      </c>
      <c r="H208" s="2">
        <v>1</v>
      </c>
      <c r="I208" s="2">
        <v>5</v>
      </c>
      <c r="J208" s="2"/>
      <c r="K208">
        <v>43</v>
      </c>
      <c r="L208" s="2" t="s">
        <v>6</v>
      </c>
      <c r="M208" s="2" t="s">
        <v>7</v>
      </c>
      <c r="N208" s="2" t="s">
        <v>87</v>
      </c>
    </row>
    <row r="209" spans="1:14" ht="12.75">
      <c r="A209" s="1" t="s">
        <v>85</v>
      </c>
      <c r="B209" s="1" t="s">
        <v>0</v>
      </c>
      <c r="C209" s="2"/>
      <c r="D209" s="2">
        <v>0</v>
      </c>
      <c r="E209" s="2"/>
      <c r="F209" s="2">
        <v>54132</v>
      </c>
      <c r="G209" s="2" t="s">
        <v>1</v>
      </c>
      <c r="H209" s="2">
        <v>1</v>
      </c>
      <c r="I209" s="2">
        <v>5</v>
      </c>
      <c r="J209" s="2"/>
      <c r="K209">
        <v>43</v>
      </c>
      <c r="L209" s="2" t="s">
        <v>6</v>
      </c>
      <c r="M209" s="2" t="s">
        <v>7</v>
      </c>
      <c r="N209" s="2" t="s">
        <v>87</v>
      </c>
    </row>
    <row r="210" spans="1:14" ht="12.75">
      <c r="A210" s="1" t="s">
        <v>85</v>
      </c>
      <c r="B210" s="1" t="s">
        <v>0</v>
      </c>
      <c r="C210" s="2"/>
      <c r="D210" s="2">
        <v>0</v>
      </c>
      <c r="E210" s="2"/>
      <c r="F210" s="2">
        <v>159655</v>
      </c>
      <c r="G210" s="2" t="s">
        <v>48</v>
      </c>
      <c r="H210" s="2">
        <v>1</v>
      </c>
      <c r="I210" s="2">
        <v>1</v>
      </c>
      <c r="J210" s="2"/>
      <c r="K210">
        <v>43</v>
      </c>
      <c r="L210" s="2" t="s">
        <v>6</v>
      </c>
      <c r="M210" s="2" t="s">
        <v>7</v>
      </c>
      <c r="N210" s="2" t="s">
        <v>87</v>
      </c>
    </row>
    <row r="211" spans="1:14" ht="12.75">
      <c r="A211" s="1" t="s">
        <v>85</v>
      </c>
      <c r="B211" s="1" t="s">
        <v>0</v>
      </c>
      <c r="C211" s="2"/>
      <c r="D211" s="2">
        <v>0</v>
      </c>
      <c r="E211" s="2"/>
      <c r="F211" s="2">
        <v>682490</v>
      </c>
      <c r="G211" s="2" t="s">
        <v>35</v>
      </c>
      <c r="H211" s="2">
        <v>1</v>
      </c>
      <c r="I211" s="2">
        <v>5</v>
      </c>
      <c r="J211" s="2"/>
      <c r="K211">
        <v>43</v>
      </c>
      <c r="L211" s="2" t="s">
        <v>6</v>
      </c>
      <c r="M211" s="2" t="s">
        <v>7</v>
      </c>
      <c r="N211" s="2" t="s">
        <v>87</v>
      </c>
    </row>
    <row r="212" spans="1:14" ht="12.75">
      <c r="A212" s="1" t="s">
        <v>85</v>
      </c>
      <c r="B212" s="1" t="s">
        <v>0</v>
      </c>
      <c r="C212" s="2"/>
      <c r="D212" s="2">
        <v>347839</v>
      </c>
      <c r="E212" s="2"/>
      <c r="F212" s="2">
        <v>347839</v>
      </c>
      <c r="G212" s="2" t="s">
        <v>69</v>
      </c>
      <c r="H212" s="2">
        <v>1</v>
      </c>
      <c r="I212" s="2">
        <v>5</v>
      </c>
      <c r="J212" s="2"/>
      <c r="K212">
        <v>43</v>
      </c>
      <c r="L212" s="2" t="s">
        <v>6</v>
      </c>
      <c r="M212" s="2" t="s">
        <v>7</v>
      </c>
      <c r="N212" s="2" t="s">
        <v>87</v>
      </c>
    </row>
    <row r="213" spans="1:14" ht="12.75">
      <c r="A213" s="1" t="s">
        <v>85</v>
      </c>
      <c r="B213" s="1" t="s">
        <v>0</v>
      </c>
      <c r="C213" s="2"/>
      <c r="D213" s="2">
        <v>58014</v>
      </c>
      <c r="E213" s="2"/>
      <c r="F213" s="2">
        <v>58014</v>
      </c>
      <c r="G213" s="2" t="s">
        <v>54</v>
      </c>
      <c r="H213" s="2">
        <v>1</v>
      </c>
      <c r="I213" s="2">
        <v>6</v>
      </c>
      <c r="J213" s="2"/>
      <c r="K213">
        <v>43</v>
      </c>
      <c r="L213" s="2" t="s">
        <v>6</v>
      </c>
      <c r="M213" s="2" t="s">
        <v>7</v>
      </c>
      <c r="N213" s="2" t="s">
        <v>87</v>
      </c>
    </row>
    <row r="214" spans="1:14" ht="12.75">
      <c r="A214" s="1" t="s">
        <v>85</v>
      </c>
      <c r="B214" s="1" t="s">
        <v>0</v>
      </c>
      <c r="C214" s="2"/>
      <c r="D214" s="2">
        <v>0</v>
      </c>
      <c r="E214" s="2"/>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11</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11</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11</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11</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11</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11</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11</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11</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11</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11</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11</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11</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11</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11</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11</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11</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11</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11</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11</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11</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11</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11</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11</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11</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11</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11</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11</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11</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11</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11</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11</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11</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11</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11</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11</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11</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11</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11</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11</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11</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11</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11</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11</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11</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11</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11</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11</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11</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11</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11</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11</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11</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11</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11</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11</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11</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11</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11</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2.xml><?xml version="1.0" encoding="utf-8"?>
<worksheet xmlns="http://schemas.openxmlformats.org/spreadsheetml/2006/main" xmlns:r="http://schemas.openxmlformats.org/officeDocument/2006/relationships">
  <dimension ref="A10:AI89"/>
  <sheetViews>
    <sheetView tabSelected="1" zoomScalePageLayoutView="0" workbookViewId="0" topLeftCell="A1">
      <selection activeCell="AE12" sqref="AE12"/>
    </sheetView>
  </sheetViews>
  <sheetFormatPr defaultColWidth="9.140625" defaultRowHeight="12.75"/>
  <cols>
    <col min="1" max="1" width="14.28125" style="0" customWidth="1"/>
    <col min="2" max="2" width="9.8515625" style="0" customWidth="1"/>
    <col min="3" max="3" width="9.8515625" style="0" bestFit="1" customWidth="1"/>
    <col min="4" max="5" width="9.140625" style="53" customWidth="1"/>
    <col min="6" max="6" width="9.57421875" style="53" customWidth="1"/>
    <col min="7" max="18" width="9.57421875" style="53" hidden="1" customWidth="1"/>
    <col min="19" max="19" width="11.8515625" style="204" customWidth="1"/>
    <col min="20" max="25" width="9.57421875" style="53" customWidth="1"/>
    <col min="26" max="26" width="11.421875" style="53" customWidth="1"/>
    <col min="27" max="27" width="12.140625" style="0" customWidth="1"/>
    <col min="28" max="28" width="11.421875" style="0" bestFit="1" customWidth="1"/>
    <col min="30" max="30" width="8.8515625" style="185" customWidth="1"/>
    <col min="31" max="31" width="9.421875" style="185" bestFit="1" customWidth="1"/>
    <col min="32" max="34" width="8.8515625" style="185" customWidth="1"/>
  </cols>
  <sheetData>
    <row r="10" spans="1:30" ht="13.5">
      <c r="A10" s="15" t="s">
        <v>611</v>
      </c>
      <c r="B10" s="16"/>
      <c r="C10" s="16"/>
      <c r="D10" s="16"/>
      <c r="E10" s="16"/>
      <c r="F10" s="16"/>
      <c r="G10" s="16"/>
      <c r="H10" s="16"/>
      <c r="I10" s="16"/>
      <c r="J10" s="16"/>
      <c r="K10" s="16"/>
      <c r="L10" s="16"/>
      <c r="M10" s="16"/>
      <c r="N10" s="16"/>
      <c r="O10" s="16"/>
      <c r="P10" s="16"/>
      <c r="Q10" s="16"/>
      <c r="R10" s="16"/>
      <c r="S10" s="202"/>
      <c r="T10" s="16"/>
      <c r="U10" s="16"/>
      <c r="V10" s="16"/>
      <c r="W10" s="16"/>
      <c r="X10" s="16"/>
      <c r="Y10" s="16"/>
      <c r="Z10" s="16"/>
      <c r="AA10" s="16"/>
      <c r="AB10" s="16"/>
      <c r="AD10" s="181"/>
    </row>
    <row r="11" spans="1:30" ht="31.5" customHeight="1">
      <c r="A11" s="17" t="s">
        <v>502</v>
      </c>
      <c r="B11" s="17">
        <v>2015</v>
      </c>
      <c r="C11" s="17">
        <v>2016</v>
      </c>
      <c r="D11" s="17">
        <v>2017</v>
      </c>
      <c r="E11" s="17">
        <v>2018</v>
      </c>
      <c r="F11" s="17">
        <v>2019</v>
      </c>
      <c r="G11" s="17" t="s">
        <v>617</v>
      </c>
      <c r="H11" s="17" t="s">
        <v>618</v>
      </c>
      <c r="I11" s="17" t="s">
        <v>619</v>
      </c>
      <c r="J11" s="17" t="s">
        <v>620</v>
      </c>
      <c r="K11" s="17" t="s">
        <v>621</v>
      </c>
      <c r="L11" s="17" t="s">
        <v>622</v>
      </c>
      <c r="M11" s="17" t="s">
        <v>624</v>
      </c>
      <c r="N11" s="17" t="s">
        <v>625</v>
      </c>
      <c r="O11" s="17" t="s">
        <v>626</v>
      </c>
      <c r="P11" s="17" t="s">
        <v>627</v>
      </c>
      <c r="Q11" s="17" t="s">
        <v>628</v>
      </c>
      <c r="R11" s="17" t="s">
        <v>629</v>
      </c>
      <c r="S11" s="194" t="s">
        <v>630</v>
      </c>
      <c r="T11" s="17" t="s">
        <v>607</v>
      </c>
      <c r="U11" s="17" t="s">
        <v>608</v>
      </c>
      <c r="V11" s="17" t="s">
        <v>609</v>
      </c>
      <c r="W11" s="17" t="s">
        <v>615</v>
      </c>
      <c r="X11" s="17" t="s">
        <v>616</v>
      </c>
      <c r="Y11" s="17" t="s">
        <v>623</v>
      </c>
      <c r="Z11" s="199" t="s">
        <v>631</v>
      </c>
      <c r="AA11" s="179" t="s">
        <v>588</v>
      </c>
      <c r="AB11" s="179" t="s">
        <v>503</v>
      </c>
      <c r="AD11" s="181"/>
    </row>
    <row r="12" spans="1:33" ht="13.5">
      <c r="A12" s="18" t="s">
        <v>504</v>
      </c>
      <c r="B12" s="19">
        <v>8445.27896</v>
      </c>
      <c r="C12" s="19">
        <v>10520.5922</v>
      </c>
      <c r="D12" s="20">
        <v>10214.44698</v>
      </c>
      <c r="E12" s="104">
        <v>8944.211190000002</v>
      </c>
      <c r="F12" s="104">
        <v>10118.728809999999</v>
      </c>
      <c r="G12" s="230">
        <v>834.7923000000001</v>
      </c>
      <c r="H12" s="230">
        <v>586.2535</v>
      </c>
      <c r="I12" s="230">
        <v>590.7175</v>
      </c>
      <c r="J12" s="230">
        <v>589.128</v>
      </c>
      <c r="K12" s="230">
        <v>1044.938</v>
      </c>
      <c r="L12" s="230">
        <v>767.369</v>
      </c>
      <c r="M12" s="230">
        <v>1059.9226</v>
      </c>
      <c r="N12" s="230">
        <v>878.6911</v>
      </c>
      <c r="O12" s="230">
        <v>938.69681</v>
      </c>
      <c r="P12" s="230">
        <v>1131.4675</v>
      </c>
      <c r="Q12" s="230">
        <v>788.9215</v>
      </c>
      <c r="R12" s="230">
        <v>907.831</v>
      </c>
      <c r="S12" s="200">
        <f>SUM(G12:L12)</f>
        <v>4413.1983</v>
      </c>
      <c r="T12" s="233">
        <v>930.736</v>
      </c>
      <c r="U12" s="233">
        <v>652.0939000000001</v>
      </c>
      <c r="V12" s="233">
        <v>769.948</v>
      </c>
      <c r="W12" s="234">
        <v>891.98036</v>
      </c>
      <c r="X12" s="234">
        <v>864.0965</v>
      </c>
      <c r="Y12" s="234">
        <v>1289.1144</v>
      </c>
      <c r="Z12" s="225">
        <f>SUM(T12:Y12)</f>
        <v>5397.969160000001</v>
      </c>
      <c r="AA12" s="21">
        <f>+(Z12-S12)/S12*100</f>
        <v>22.314221864900123</v>
      </c>
      <c r="AB12" s="22">
        <f>+Z12/Z$19*100</f>
        <v>10.88407219494975</v>
      </c>
      <c r="AD12" s="220"/>
      <c r="AE12" s="220"/>
      <c r="AF12" s="220"/>
      <c r="AG12" s="220"/>
    </row>
    <row r="13" spans="1:28" ht="13.5">
      <c r="A13" s="18" t="s">
        <v>505</v>
      </c>
      <c r="B13" s="19">
        <v>24607.422700000003</v>
      </c>
      <c r="C13" s="19">
        <v>24456.9713</v>
      </c>
      <c r="D13" s="20">
        <v>22797.82765</v>
      </c>
      <c r="E13" s="104">
        <v>23231.925769999998</v>
      </c>
      <c r="F13" s="104">
        <v>24850.245920000005</v>
      </c>
      <c r="G13" s="230">
        <v>1667.135</v>
      </c>
      <c r="H13" s="230">
        <v>2119.602</v>
      </c>
      <c r="I13" s="230">
        <v>2226.30062</v>
      </c>
      <c r="J13" s="230">
        <v>1574.206</v>
      </c>
      <c r="K13" s="230">
        <v>3021.191</v>
      </c>
      <c r="L13" s="230">
        <v>2338.9301</v>
      </c>
      <c r="M13" s="230">
        <v>1846.6054</v>
      </c>
      <c r="N13" s="230">
        <v>1560.201</v>
      </c>
      <c r="O13" s="230">
        <v>1695.86627</v>
      </c>
      <c r="P13" s="230">
        <v>2124.269</v>
      </c>
      <c r="Q13" s="230">
        <v>2672.23364</v>
      </c>
      <c r="R13" s="230">
        <v>2003.70589</v>
      </c>
      <c r="S13" s="200">
        <f aca="true" t="shared" si="0" ref="S13:S19">SUM(G13:L13)</f>
        <v>12947.36472</v>
      </c>
      <c r="T13" s="233">
        <v>1755.1938</v>
      </c>
      <c r="U13" s="233">
        <v>2286.182</v>
      </c>
      <c r="V13" s="233">
        <v>2773.471</v>
      </c>
      <c r="W13" s="234">
        <v>3034.451</v>
      </c>
      <c r="X13" s="234">
        <v>3261.7612000000004</v>
      </c>
      <c r="Y13" s="234">
        <v>4902.131</v>
      </c>
      <c r="Z13" s="225">
        <f aca="true" t="shared" si="1" ref="Z13:Z19">SUM(T13:Y13)</f>
        <v>18013.190000000002</v>
      </c>
      <c r="AA13" s="21">
        <f aca="true" t="shared" si="2" ref="AA13:AA19">+(Z13-S13)/S13*100</f>
        <v>39.126303997405294</v>
      </c>
      <c r="AB13" s="22">
        <f aca="true" t="shared" si="3" ref="AB13:AB18">+Z13/Z$19*100</f>
        <v>36.320485465935285</v>
      </c>
    </row>
    <row r="14" spans="1:28" ht="13.5">
      <c r="A14" s="18" t="s">
        <v>506</v>
      </c>
      <c r="B14" s="19">
        <v>2216.39342</v>
      </c>
      <c r="C14" s="19">
        <v>2731.68475</v>
      </c>
      <c r="D14" s="20">
        <v>2674.2638899999997</v>
      </c>
      <c r="E14" s="104">
        <v>2323.14583</v>
      </c>
      <c r="F14" s="104">
        <v>2523.10007</v>
      </c>
      <c r="G14" s="230">
        <v>255.283</v>
      </c>
      <c r="H14" s="230">
        <v>246.973</v>
      </c>
      <c r="I14" s="230">
        <v>248.304</v>
      </c>
      <c r="J14" s="230">
        <v>154.63027</v>
      </c>
      <c r="K14" s="230">
        <v>176.497</v>
      </c>
      <c r="L14" s="230">
        <v>110.1885</v>
      </c>
      <c r="M14" s="230">
        <v>162.323</v>
      </c>
      <c r="N14" s="230">
        <v>219.93</v>
      </c>
      <c r="O14" s="230">
        <v>261.064</v>
      </c>
      <c r="P14" s="230">
        <v>302.6961</v>
      </c>
      <c r="Q14" s="230">
        <v>202.64970000000002</v>
      </c>
      <c r="R14" s="230">
        <v>182.5615</v>
      </c>
      <c r="S14" s="200">
        <f t="shared" si="0"/>
        <v>1191.8757699999999</v>
      </c>
      <c r="T14" s="233">
        <v>191.107</v>
      </c>
      <c r="U14" s="233">
        <v>207.351</v>
      </c>
      <c r="V14" s="233">
        <v>211.0915</v>
      </c>
      <c r="W14" s="234">
        <v>108.189</v>
      </c>
      <c r="X14" s="234">
        <v>205.2515</v>
      </c>
      <c r="Y14" s="234">
        <v>101.694</v>
      </c>
      <c r="Z14" s="225">
        <f t="shared" si="1"/>
        <v>1024.684</v>
      </c>
      <c r="AA14" s="21">
        <f t="shared" si="2"/>
        <v>-14.027617156778001</v>
      </c>
      <c r="AB14" s="22">
        <f t="shared" si="3"/>
        <v>2.0660982496257705</v>
      </c>
    </row>
    <row r="15" spans="1:28" ht="13.5">
      <c r="A15" s="18" t="s">
        <v>507</v>
      </c>
      <c r="B15" s="19">
        <v>49016.10115</v>
      </c>
      <c r="C15" s="19">
        <v>37088.75633999999</v>
      </c>
      <c r="D15" s="20">
        <v>40613.82522</v>
      </c>
      <c r="E15" s="104">
        <v>28068.09578</v>
      </c>
      <c r="F15" s="104">
        <v>36805.67494000001</v>
      </c>
      <c r="G15" s="230">
        <v>3760.7114000000006</v>
      </c>
      <c r="H15" s="230">
        <v>2434.88062</v>
      </c>
      <c r="I15" s="230">
        <v>2926.8896</v>
      </c>
      <c r="J15" s="230">
        <v>3113.5372000000007</v>
      </c>
      <c r="K15" s="230">
        <v>6627.444509999999</v>
      </c>
      <c r="L15" s="230">
        <v>2375.6984400000006</v>
      </c>
      <c r="M15" s="230">
        <v>3777.92528</v>
      </c>
      <c r="N15" s="230">
        <v>3002.5744</v>
      </c>
      <c r="O15" s="230">
        <v>1462.7698799999998</v>
      </c>
      <c r="P15" s="230">
        <v>2303.98134</v>
      </c>
      <c r="Q15" s="230">
        <v>3091.21711</v>
      </c>
      <c r="R15" s="230">
        <v>1928.04516</v>
      </c>
      <c r="S15" s="200">
        <f t="shared" si="0"/>
        <v>21239.16177</v>
      </c>
      <c r="T15" s="233">
        <v>2717.1573399999993</v>
      </c>
      <c r="U15" s="233">
        <v>1007.9441999999999</v>
      </c>
      <c r="V15" s="233">
        <v>3395.6587000000004</v>
      </c>
      <c r="W15" s="234">
        <v>2776.63913</v>
      </c>
      <c r="X15" s="234">
        <v>3980.7593599999996</v>
      </c>
      <c r="Y15" s="234">
        <v>4079.50861</v>
      </c>
      <c r="Z15" s="225">
        <f t="shared" si="1"/>
        <v>17957.66734</v>
      </c>
      <c r="AA15" s="21">
        <f t="shared" si="2"/>
        <v>-15.450206865673302</v>
      </c>
      <c r="AB15" s="22">
        <f>+Z15/Z$19*100</f>
        <v>36.20853361478842</v>
      </c>
    </row>
    <row r="16" spans="1:28" ht="13.5">
      <c r="A16" s="18" t="s">
        <v>508</v>
      </c>
      <c r="B16" s="19">
        <v>33866.89974</v>
      </c>
      <c r="C16" s="19">
        <v>39074.30319</v>
      </c>
      <c r="D16" s="20">
        <v>27782.12863</v>
      </c>
      <c r="E16" s="104">
        <v>18693.903230000004</v>
      </c>
      <c r="F16" s="104">
        <v>18536.137930999903</v>
      </c>
      <c r="G16" s="230">
        <v>1469.22631</v>
      </c>
      <c r="H16" s="230">
        <v>847.3982299999999</v>
      </c>
      <c r="I16" s="230">
        <v>1190.05322</v>
      </c>
      <c r="J16" s="230">
        <v>1394.28511</v>
      </c>
      <c r="K16" s="230">
        <v>950.3223999999999</v>
      </c>
      <c r="L16" s="230">
        <v>1183.0718</v>
      </c>
      <c r="M16" s="230">
        <v>2143.39257</v>
      </c>
      <c r="N16" s="230">
        <v>1645.7308009999997</v>
      </c>
      <c r="O16" s="230">
        <v>1599.86454</v>
      </c>
      <c r="P16" s="230">
        <v>2071.1971399999998</v>
      </c>
      <c r="Q16" s="230">
        <v>2134.1656599999</v>
      </c>
      <c r="R16" s="230">
        <v>1907.4301500000001</v>
      </c>
      <c r="S16" s="200">
        <f t="shared" si="0"/>
        <v>7034.357069999999</v>
      </c>
      <c r="T16" s="233">
        <v>1987.7191500000001</v>
      </c>
      <c r="U16" s="233">
        <v>992.9763999999999</v>
      </c>
      <c r="V16" s="233">
        <v>1058.46148</v>
      </c>
      <c r="W16" s="234">
        <v>1097.2337899999998</v>
      </c>
      <c r="X16" s="234">
        <v>435.64436</v>
      </c>
      <c r="Y16" s="234">
        <v>761.0133999999999</v>
      </c>
      <c r="Z16" s="225">
        <f t="shared" si="1"/>
        <v>6333.04858</v>
      </c>
      <c r="AA16" s="21">
        <f t="shared" si="2"/>
        <v>-9.969759610170025</v>
      </c>
      <c r="AB16" s="22">
        <f t="shared" si="3"/>
        <v>12.769498290139175</v>
      </c>
    </row>
    <row r="17" spans="1:28" ht="13.5">
      <c r="A17" s="18" t="s">
        <v>509</v>
      </c>
      <c r="B17" s="19">
        <v>106.362</v>
      </c>
      <c r="C17" s="19">
        <v>128.43604</v>
      </c>
      <c r="D17" s="20">
        <v>180.61732</v>
      </c>
      <c r="E17" s="104">
        <v>182.56465</v>
      </c>
      <c r="F17" s="104">
        <v>185.62437000000003</v>
      </c>
      <c r="G17" s="230">
        <v>17.7982</v>
      </c>
      <c r="H17" s="230">
        <v>14.42116</v>
      </c>
      <c r="I17" s="230">
        <v>15.649</v>
      </c>
      <c r="J17" s="230">
        <v>13.369</v>
      </c>
      <c r="K17" s="230">
        <v>9.834</v>
      </c>
      <c r="L17" s="230">
        <v>12.37612</v>
      </c>
      <c r="M17" s="230">
        <v>14.706</v>
      </c>
      <c r="N17" s="230">
        <v>15.58712</v>
      </c>
      <c r="O17" s="230">
        <v>16.94</v>
      </c>
      <c r="P17" s="230">
        <v>19.64111</v>
      </c>
      <c r="Q17" s="230">
        <v>14.785</v>
      </c>
      <c r="R17" s="230">
        <v>20.51766</v>
      </c>
      <c r="S17" s="200">
        <f t="shared" si="0"/>
        <v>83.44748</v>
      </c>
      <c r="T17" s="233">
        <v>18.858990000000002</v>
      </c>
      <c r="U17" s="233">
        <v>16.90873</v>
      </c>
      <c r="V17" s="233">
        <v>10.29108</v>
      </c>
      <c r="W17" s="234">
        <v>0</v>
      </c>
      <c r="X17" s="234">
        <v>0</v>
      </c>
      <c r="Y17" s="234">
        <v>4.666</v>
      </c>
      <c r="Z17" s="225">
        <f t="shared" si="1"/>
        <v>50.7248</v>
      </c>
      <c r="AA17" s="21">
        <f t="shared" si="2"/>
        <v>-39.21350291225092</v>
      </c>
      <c r="AB17" s="22">
        <f t="shared" si="3"/>
        <v>0.10227779539118136</v>
      </c>
    </row>
    <row r="18" spans="1:28" ht="13.5">
      <c r="A18" s="18" t="s">
        <v>316</v>
      </c>
      <c r="B18" s="19">
        <v>1787.1263999999996</v>
      </c>
      <c r="C18" s="19">
        <v>1692.15534</v>
      </c>
      <c r="D18" s="20">
        <v>1756.9549199999997</v>
      </c>
      <c r="E18" s="104">
        <v>3019.2482499999996</v>
      </c>
      <c r="F18" s="104">
        <v>2617.423030000001</v>
      </c>
      <c r="G18" s="230">
        <v>243.74204</v>
      </c>
      <c r="H18" s="230">
        <v>213.08566000000002</v>
      </c>
      <c r="I18" s="230">
        <v>174.47167000000002</v>
      </c>
      <c r="J18" s="230">
        <v>204.05179</v>
      </c>
      <c r="K18" s="230">
        <v>244.64634</v>
      </c>
      <c r="L18" s="230">
        <v>185.45623</v>
      </c>
      <c r="M18" s="230">
        <v>246.50259</v>
      </c>
      <c r="N18" s="230">
        <v>139.6266</v>
      </c>
      <c r="O18" s="230">
        <v>161.25476999999998</v>
      </c>
      <c r="P18" s="230">
        <v>256.15195</v>
      </c>
      <c r="Q18" s="230">
        <v>186.62424</v>
      </c>
      <c r="R18" s="230">
        <v>361.80915000000005</v>
      </c>
      <c r="S18" s="200">
        <f t="shared" si="0"/>
        <v>1265.45373</v>
      </c>
      <c r="T18" s="233">
        <v>258.65014</v>
      </c>
      <c r="U18" s="233">
        <v>187.26807</v>
      </c>
      <c r="V18" s="233">
        <v>162.430019</v>
      </c>
      <c r="W18" s="234">
        <v>102.39136999999998</v>
      </c>
      <c r="X18" s="234">
        <v>33.206759999999996</v>
      </c>
      <c r="Y18" s="234">
        <v>73.8943</v>
      </c>
      <c r="Z18" s="225">
        <f t="shared" si="1"/>
        <v>817.8406590000001</v>
      </c>
      <c r="AA18" s="21">
        <f t="shared" si="2"/>
        <v>-35.371745358085896</v>
      </c>
      <c r="AB18" s="22">
        <f t="shared" si="3"/>
        <v>1.6490343891704045</v>
      </c>
    </row>
    <row r="19" spans="1:34" s="108" customFormat="1" ht="13.5">
      <c r="A19" s="23" t="s">
        <v>495</v>
      </c>
      <c r="B19" s="24">
        <v>120045.58436999998</v>
      </c>
      <c r="C19" s="24">
        <v>115692.89916000002</v>
      </c>
      <c r="D19" s="25">
        <v>106020.06460999999</v>
      </c>
      <c r="E19" s="105">
        <v>84463.0947</v>
      </c>
      <c r="F19" s="105">
        <v>95636.93507099993</v>
      </c>
      <c r="G19" s="231">
        <v>8248.68825</v>
      </c>
      <c r="H19" s="231">
        <v>6462.61417</v>
      </c>
      <c r="I19" s="231">
        <v>7372.38561</v>
      </c>
      <c r="J19" s="231">
        <v>7043.207370000001</v>
      </c>
      <c r="K19" s="231">
        <v>12074.87325</v>
      </c>
      <c r="L19" s="231">
        <v>6973.090190000002</v>
      </c>
      <c r="M19" s="231">
        <v>9251.37744</v>
      </c>
      <c r="N19" s="231">
        <v>7462.341020999999</v>
      </c>
      <c r="O19" s="231">
        <v>6136.45627</v>
      </c>
      <c r="P19" s="231">
        <v>8209.40414</v>
      </c>
      <c r="Q19" s="231">
        <v>9090.596849999902</v>
      </c>
      <c r="R19" s="231">
        <v>7311.90051</v>
      </c>
      <c r="S19" s="201">
        <f t="shared" si="0"/>
        <v>48174.85884</v>
      </c>
      <c r="T19" s="235">
        <v>7859.422419999999</v>
      </c>
      <c r="U19" s="235">
        <v>5350.724300000001</v>
      </c>
      <c r="V19" s="235">
        <v>8381.351779</v>
      </c>
      <c r="W19" s="236">
        <v>8010.88465</v>
      </c>
      <c r="X19" s="236">
        <v>8780.71968</v>
      </c>
      <c r="Y19" s="236">
        <v>11212.02171</v>
      </c>
      <c r="Z19" s="226">
        <f t="shared" si="1"/>
        <v>49595.124539000004</v>
      </c>
      <c r="AA19" s="26">
        <f t="shared" si="2"/>
        <v>2.948147089993639</v>
      </c>
      <c r="AB19" s="27">
        <f>+Z19/Z$19*100</f>
        <v>100</v>
      </c>
      <c r="AD19" s="192"/>
      <c r="AE19" s="192"/>
      <c r="AF19" s="192"/>
      <c r="AG19" s="192"/>
      <c r="AH19" s="192"/>
    </row>
    <row r="20" spans="1:34" ht="13.5">
      <c r="A20" s="28"/>
      <c r="B20" s="29"/>
      <c r="C20" s="29"/>
      <c r="D20" s="29"/>
      <c r="E20" s="29"/>
      <c r="F20" s="29"/>
      <c r="G20" s="29"/>
      <c r="H20" s="29"/>
      <c r="I20" s="29"/>
      <c r="J20" s="29"/>
      <c r="K20" s="29"/>
      <c r="L20" s="29"/>
      <c r="M20" s="29"/>
      <c r="N20" s="29"/>
      <c r="O20" s="29"/>
      <c r="P20" s="29"/>
      <c r="Q20" s="29"/>
      <c r="R20" s="29"/>
      <c r="S20" s="203"/>
      <c r="T20" s="29"/>
      <c r="U20" s="29"/>
      <c r="V20" s="29"/>
      <c r="W20" s="29"/>
      <c r="X20" s="29"/>
      <c r="Y20" s="29"/>
      <c r="Z20" s="29"/>
      <c r="AA20" s="30"/>
      <c r="AB20" s="30"/>
      <c r="AH20" s="221"/>
    </row>
    <row r="21" spans="1:28" ht="13.5">
      <c r="A21" s="31" t="s">
        <v>612</v>
      </c>
      <c r="B21" s="29"/>
      <c r="C21" s="32"/>
      <c r="D21" s="32"/>
      <c r="E21" s="32"/>
      <c r="F21" s="32"/>
      <c r="G21" s="32"/>
      <c r="H21" s="32"/>
      <c r="I21" s="32"/>
      <c r="J21" s="32"/>
      <c r="K21" s="32"/>
      <c r="L21" s="32"/>
      <c r="M21" s="32"/>
      <c r="N21" s="32"/>
      <c r="O21" s="32"/>
      <c r="P21" s="32"/>
      <c r="Q21" s="32"/>
      <c r="R21" s="32"/>
      <c r="S21" s="197"/>
      <c r="T21" s="32"/>
      <c r="U21" s="32"/>
      <c r="V21" s="32"/>
      <c r="W21" s="32"/>
      <c r="X21" s="32"/>
      <c r="Y21" s="32"/>
      <c r="Z21" s="32"/>
      <c r="AA21" s="32"/>
      <c r="AB21" s="32"/>
    </row>
    <row r="22" spans="1:30" ht="31.5" customHeight="1">
      <c r="A22" s="17" t="s">
        <v>502</v>
      </c>
      <c r="B22" s="17">
        <v>2015</v>
      </c>
      <c r="C22" s="17">
        <v>2016</v>
      </c>
      <c r="D22" s="17">
        <v>2017</v>
      </c>
      <c r="E22" s="17">
        <v>2018</v>
      </c>
      <c r="F22" s="17">
        <v>2019</v>
      </c>
      <c r="G22" s="17" t="s">
        <v>617</v>
      </c>
      <c r="H22" s="17" t="s">
        <v>618</v>
      </c>
      <c r="I22" s="17" t="s">
        <v>619</v>
      </c>
      <c r="J22" s="17" t="s">
        <v>620</v>
      </c>
      <c r="K22" s="17" t="s">
        <v>621</v>
      </c>
      <c r="L22" s="17" t="s">
        <v>622</v>
      </c>
      <c r="M22" s="17" t="s">
        <v>624</v>
      </c>
      <c r="N22" s="17" t="s">
        <v>625</v>
      </c>
      <c r="O22" s="17" t="s">
        <v>626</v>
      </c>
      <c r="P22" s="17" t="s">
        <v>627</v>
      </c>
      <c r="Q22" s="17" t="s">
        <v>628</v>
      </c>
      <c r="R22" s="17" t="s">
        <v>629</v>
      </c>
      <c r="S22" s="194" t="s">
        <v>630</v>
      </c>
      <c r="T22" s="17" t="s">
        <v>607</v>
      </c>
      <c r="U22" s="17" t="s">
        <v>608</v>
      </c>
      <c r="V22" s="17" t="s">
        <v>609</v>
      </c>
      <c r="W22" s="17" t="s">
        <v>615</v>
      </c>
      <c r="X22" s="17" t="s">
        <v>616</v>
      </c>
      <c r="Y22" s="17" t="s">
        <v>623</v>
      </c>
      <c r="Z22" s="199" t="s">
        <v>631</v>
      </c>
      <c r="AA22" s="179" t="s">
        <v>588</v>
      </c>
      <c r="AB22" s="179" t="s">
        <v>503</v>
      </c>
      <c r="AD22" s="181"/>
    </row>
    <row r="23" spans="1:30" ht="13.5">
      <c r="A23" s="18" t="s">
        <v>511</v>
      </c>
      <c r="B23" s="19">
        <v>2357.2555180599998</v>
      </c>
      <c r="C23" s="19">
        <v>3416.1045603400003</v>
      </c>
      <c r="D23" s="33">
        <v>3807.79578</v>
      </c>
      <c r="E23" s="20">
        <v>3986.416302</v>
      </c>
      <c r="F23" s="20">
        <v>5179.576142</v>
      </c>
      <c r="G23" s="230">
        <v>422.295736</v>
      </c>
      <c r="H23" s="230">
        <v>291.046775</v>
      </c>
      <c r="I23" s="230">
        <v>277.260593</v>
      </c>
      <c r="J23" s="230">
        <v>283.550947</v>
      </c>
      <c r="K23" s="230">
        <v>558.901183</v>
      </c>
      <c r="L23" s="230">
        <v>445.347528</v>
      </c>
      <c r="M23" s="230">
        <v>552.335723</v>
      </c>
      <c r="N23" s="230">
        <v>463.833047</v>
      </c>
      <c r="O23" s="230">
        <v>482.060696</v>
      </c>
      <c r="P23" s="230">
        <v>573.727011</v>
      </c>
      <c r="Q23" s="230">
        <v>385.153374</v>
      </c>
      <c r="R23" s="230">
        <v>444.063529</v>
      </c>
      <c r="S23" s="200">
        <f>SUM(G23:L23)</f>
        <v>2278.4027619999997</v>
      </c>
      <c r="T23" s="233">
        <v>436.701987</v>
      </c>
      <c r="U23" s="233">
        <v>307.413153</v>
      </c>
      <c r="V23" s="233">
        <v>391.591996</v>
      </c>
      <c r="W23" s="234">
        <v>502.841278</v>
      </c>
      <c r="X23" s="234">
        <v>437.93646</v>
      </c>
      <c r="Y23" s="234">
        <v>695.819738</v>
      </c>
      <c r="Z23" s="225">
        <f>SUM(T23:Y23)</f>
        <v>2772.304612</v>
      </c>
      <c r="AA23" s="21">
        <f>+(Z23-S23)/S23*100</f>
        <v>21.67754789616079</v>
      </c>
      <c r="AB23" s="22">
        <f>+Z23/Z$30*100</f>
        <v>13.688364499641578</v>
      </c>
      <c r="AD23" s="222"/>
    </row>
    <row r="24" spans="1:30" ht="13.5">
      <c r="A24" s="18" t="s">
        <v>505</v>
      </c>
      <c r="B24" s="19">
        <v>7152.593688999999</v>
      </c>
      <c r="C24" s="19">
        <v>9036.9923555</v>
      </c>
      <c r="D24" s="33">
        <v>9368.691663</v>
      </c>
      <c r="E24" s="20">
        <v>9727.73311019</v>
      </c>
      <c r="F24" s="20">
        <v>9735.651496</v>
      </c>
      <c r="G24" s="230">
        <v>708.39301</v>
      </c>
      <c r="H24" s="230">
        <v>886.480971</v>
      </c>
      <c r="I24" s="230">
        <v>987.619322</v>
      </c>
      <c r="J24" s="230">
        <v>582.382179</v>
      </c>
      <c r="K24" s="230">
        <v>977.496195</v>
      </c>
      <c r="L24" s="230">
        <v>721.883237</v>
      </c>
      <c r="M24" s="230">
        <v>715.981894</v>
      </c>
      <c r="N24" s="230">
        <v>714.50737</v>
      </c>
      <c r="O24" s="230">
        <v>775.316328</v>
      </c>
      <c r="P24" s="230">
        <v>811.784624</v>
      </c>
      <c r="Q24" s="230">
        <v>1037.576992</v>
      </c>
      <c r="R24" s="230">
        <v>816.229374</v>
      </c>
      <c r="S24" s="200">
        <f aca="true" t="shared" si="4" ref="S24:S29">SUM(G24:L24)</f>
        <v>4864.254914</v>
      </c>
      <c r="T24" s="233">
        <v>729.032377</v>
      </c>
      <c r="U24" s="233">
        <v>909.653681</v>
      </c>
      <c r="V24" s="233">
        <v>1045.354197</v>
      </c>
      <c r="W24" s="234">
        <v>1292.960603</v>
      </c>
      <c r="X24" s="234">
        <v>1166.444649</v>
      </c>
      <c r="Y24" s="234">
        <v>1425.907188</v>
      </c>
      <c r="Z24" s="225">
        <f aca="true" t="shared" si="5" ref="Z24:Z30">SUM(T24:Y24)</f>
        <v>6569.3526950000005</v>
      </c>
      <c r="AA24" s="21">
        <f aca="true" t="shared" si="6" ref="AA24:AA30">+(Z24-S24)/S24*100</f>
        <v>35.05362714631777</v>
      </c>
      <c r="AB24" s="22">
        <f aca="true" t="shared" si="7" ref="AB24:AB30">+Z24/Z$30*100</f>
        <v>32.436440723946944</v>
      </c>
      <c r="AD24" s="222"/>
    </row>
    <row r="25" spans="1:30" ht="13.5">
      <c r="A25" s="18" t="s">
        <v>506</v>
      </c>
      <c r="B25" s="19">
        <v>1658.35257022</v>
      </c>
      <c r="C25" s="19">
        <v>1993.8481</v>
      </c>
      <c r="D25" s="33">
        <v>1624.212214</v>
      </c>
      <c r="E25" s="20">
        <v>1545.97068334</v>
      </c>
      <c r="F25" s="20">
        <v>1675.690955</v>
      </c>
      <c r="G25" s="230">
        <v>171.751387</v>
      </c>
      <c r="H25" s="230">
        <v>155.597342</v>
      </c>
      <c r="I25" s="230">
        <v>155.291002</v>
      </c>
      <c r="J25" s="230">
        <v>106.422231</v>
      </c>
      <c r="K25" s="230">
        <v>113.405021</v>
      </c>
      <c r="L25" s="230">
        <v>70.146115</v>
      </c>
      <c r="M25" s="230">
        <v>112.599609</v>
      </c>
      <c r="N25" s="230">
        <v>147.412717</v>
      </c>
      <c r="O25" s="230">
        <v>182.405355</v>
      </c>
      <c r="P25" s="230">
        <v>214.051865</v>
      </c>
      <c r="Q25" s="230">
        <v>135.828446</v>
      </c>
      <c r="R25" s="230">
        <v>110.779865</v>
      </c>
      <c r="S25" s="200">
        <f t="shared" si="4"/>
        <v>772.613098</v>
      </c>
      <c r="T25" s="233">
        <v>133.614595</v>
      </c>
      <c r="U25" s="233">
        <v>143.173535</v>
      </c>
      <c r="V25" s="233">
        <v>157.264381</v>
      </c>
      <c r="W25" s="234">
        <v>86.931538</v>
      </c>
      <c r="X25" s="234">
        <v>159.075764</v>
      </c>
      <c r="Y25" s="234">
        <v>76.706303</v>
      </c>
      <c r="Z25" s="225">
        <f t="shared" si="5"/>
        <v>756.7661160000001</v>
      </c>
      <c r="AA25" s="21">
        <f t="shared" si="6"/>
        <v>-2.0510889656183267</v>
      </c>
      <c r="AB25" s="22">
        <f t="shared" si="7"/>
        <v>3.7365628553035943</v>
      </c>
      <c r="AD25" s="222"/>
    </row>
    <row r="26" spans="1:30" ht="13.5">
      <c r="A26" s="18" t="s">
        <v>507</v>
      </c>
      <c r="B26" s="19">
        <v>11918.761415999998</v>
      </c>
      <c r="C26" s="19">
        <v>9638.225181</v>
      </c>
      <c r="D26" s="33">
        <v>9605.574855</v>
      </c>
      <c r="E26" s="20">
        <v>8615.929668</v>
      </c>
      <c r="F26" s="20">
        <v>13650.557222</v>
      </c>
      <c r="G26" s="230">
        <v>1428.143724</v>
      </c>
      <c r="H26" s="230">
        <v>891.831363</v>
      </c>
      <c r="I26" s="230">
        <v>1127.340001</v>
      </c>
      <c r="J26" s="230">
        <v>1171.280537</v>
      </c>
      <c r="K26" s="230">
        <v>2445.553817</v>
      </c>
      <c r="L26" s="230">
        <v>882.119576</v>
      </c>
      <c r="M26" s="230">
        <v>1386.564508</v>
      </c>
      <c r="N26" s="230">
        <v>1119.488772</v>
      </c>
      <c r="O26" s="230">
        <v>507.375559</v>
      </c>
      <c r="P26" s="230">
        <v>870.247812</v>
      </c>
      <c r="Q26" s="230">
        <v>1110.470933</v>
      </c>
      <c r="R26" s="230">
        <v>710.14062</v>
      </c>
      <c r="S26" s="200">
        <f t="shared" si="4"/>
        <v>7946.269018</v>
      </c>
      <c r="T26" s="233">
        <v>1020.214766</v>
      </c>
      <c r="U26" s="233">
        <v>389.004119</v>
      </c>
      <c r="V26" s="233">
        <v>1286.194599</v>
      </c>
      <c r="W26" s="234">
        <v>1219.804625</v>
      </c>
      <c r="X26" s="234">
        <v>1718.766632</v>
      </c>
      <c r="Y26" s="234">
        <v>1748.030031</v>
      </c>
      <c r="Z26" s="225">
        <f t="shared" si="5"/>
        <v>7382.0147719999995</v>
      </c>
      <c r="AA26" s="21">
        <f t="shared" si="6"/>
        <v>-7.100870165883433</v>
      </c>
      <c r="AB26" s="22">
        <f>+Z26/Z$30*100</f>
        <v>36.448992114173386</v>
      </c>
      <c r="AD26" s="222"/>
    </row>
    <row r="27" spans="1:30" ht="13.5">
      <c r="A27" s="18" t="s">
        <v>512</v>
      </c>
      <c r="B27" s="19">
        <v>6763.7629022</v>
      </c>
      <c r="C27" s="19">
        <v>10110.62955334</v>
      </c>
      <c r="D27" s="33">
        <v>8604.74907857</v>
      </c>
      <c r="E27" s="20">
        <v>7322.68758512</v>
      </c>
      <c r="F27" s="20">
        <v>7410.591563</v>
      </c>
      <c r="G27" s="230">
        <v>517.386187</v>
      </c>
      <c r="H27" s="230">
        <v>385.28372</v>
      </c>
      <c r="I27" s="230">
        <v>441.392603</v>
      </c>
      <c r="J27" s="230">
        <v>570.911725</v>
      </c>
      <c r="K27" s="230">
        <v>377.529399</v>
      </c>
      <c r="L27" s="230">
        <v>489.718777</v>
      </c>
      <c r="M27" s="230">
        <v>784.635333</v>
      </c>
      <c r="N27" s="230">
        <v>704.95685</v>
      </c>
      <c r="O27" s="230">
        <v>618.780053</v>
      </c>
      <c r="P27" s="230">
        <v>879.301405</v>
      </c>
      <c r="Q27" s="230">
        <v>958.711681</v>
      </c>
      <c r="R27" s="230">
        <v>681.98383</v>
      </c>
      <c r="S27" s="200">
        <f t="shared" si="4"/>
        <v>2782.222411</v>
      </c>
      <c r="T27" s="233">
        <v>814.097354</v>
      </c>
      <c r="U27" s="233">
        <v>317.01289</v>
      </c>
      <c r="V27" s="233">
        <v>375.789687</v>
      </c>
      <c r="W27" s="234">
        <v>458.649312</v>
      </c>
      <c r="X27" s="234">
        <v>147.912274</v>
      </c>
      <c r="Y27" s="234">
        <v>241.53082</v>
      </c>
      <c r="Z27" s="225">
        <f t="shared" si="5"/>
        <v>2354.9923369999997</v>
      </c>
      <c r="AA27" s="21">
        <f t="shared" si="6"/>
        <v>-15.355712480457065</v>
      </c>
      <c r="AB27" s="22">
        <f t="shared" si="7"/>
        <v>11.627868511701179</v>
      </c>
      <c r="AD27" s="222"/>
    </row>
    <row r="28" spans="1:30" ht="13.5">
      <c r="A28" s="18" t="s">
        <v>509</v>
      </c>
      <c r="B28" s="19">
        <v>196.81875526</v>
      </c>
      <c r="C28" s="19">
        <v>214.78843461000002</v>
      </c>
      <c r="D28" s="33">
        <v>333.62701179</v>
      </c>
      <c r="E28" s="20">
        <v>257.407716</v>
      </c>
      <c r="F28" s="20">
        <v>287.572027</v>
      </c>
      <c r="G28" s="230">
        <v>27.696996</v>
      </c>
      <c r="H28" s="230">
        <v>16.082284</v>
      </c>
      <c r="I28" s="230">
        <v>20.792352</v>
      </c>
      <c r="J28" s="230">
        <v>18.434509</v>
      </c>
      <c r="K28" s="230">
        <v>16.626646</v>
      </c>
      <c r="L28" s="230">
        <v>23.654897</v>
      </c>
      <c r="M28" s="230">
        <v>19.317237</v>
      </c>
      <c r="N28" s="230">
        <v>21.210052</v>
      </c>
      <c r="O28" s="230">
        <v>23.405626</v>
      </c>
      <c r="P28" s="230">
        <v>44.439148</v>
      </c>
      <c r="Q28" s="230">
        <v>15.021166</v>
      </c>
      <c r="R28" s="230">
        <v>40.891114</v>
      </c>
      <c r="S28" s="200">
        <f t="shared" si="4"/>
        <v>123.28768399999998</v>
      </c>
      <c r="T28" s="233">
        <v>47.219416</v>
      </c>
      <c r="U28" s="233">
        <v>27.811693</v>
      </c>
      <c r="V28" s="233">
        <v>13.946442</v>
      </c>
      <c r="W28" s="234">
        <v>0</v>
      </c>
      <c r="X28" s="234">
        <v>0</v>
      </c>
      <c r="Y28" s="234">
        <v>7.612047</v>
      </c>
      <c r="Z28" s="225">
        <f t="shared" si="5"/>
        <v>96.58959800000001</v>
      </c>
      <c r="AA28" s="21">
        <f t="shared" si="6"/>
        <v>-21.655111957492835</v>
      </c>
      <c r="AB28" s="22">
        <f t="shared" si="7"/>
        <v>0.476914989274581</v>
      </c>
      <c r="AD28" s="222"/>
    </row>
    <row r="29" spans="1:30" ht="13.5">
      <c r="A29" s="18" t="s">
        <v>316</v>
      </c>
      <c r="B29" s="19">
        <v>681.096141</v>
      </c>
      <c r="C29" s="19">
        <v>761.6816415100001</v>
      </c>
      <c r="D29" s="33">
        <v>624.806307</v>
      </c>
      <c r="E29" s="20">
        <v>1270.2395216599998</v>
      </c>
      <c r="F29" s="20">
        <v>1012.765179</v>
      </c>
      <c r="G29" s="230">
        <v>113.19186</v>
      </c>
      <c r="H29" s="230">
        <v>56.255139</v>
      </c>
      <c r="I29" s="230">
        <v>57.033769</v>
      </c>
      <c r="J29" s="230">
        <v>90.731919</v>
      </c>
      <c r="K29" s="230">
        <v>90.51822</v>
      </c>
      <c r="L29" s="230">
        <v>59.701747</v>
      </c>
      <c r="M29" s="230">
        <v>120.374155</v>
      </c>
      <c r="N29" s="230">
        <v>64.280659</v>
      </c>
      <c r="O29" s="230">
        <v>92.059808</v>
      </c>
      <c r="P29" s="230">
        <v>111.005856</v>
      </c>
      <c r="Q29" s="230">
        <v>69.311716</v>
      </c>
      <c r="R29" s="230">
        <v>88.300331</v>
      </c>
      <c r="S29" s="200">
        <f t="shared" si="4"/>
        <v>467.432654</v>
      </c>
      <c r="T29" s="233">
        <v>104.001014</v>
      </c>
      <c r="U29" s="233">
        <v>71.667878</v>
      </c>
      <c r="V29" s="233">
        <v>37.18704</v>
      </c>
      <c r="W29" s="234">
        <v>49.140873</v>
      </c>
      <c r="X29" s="234">
        <v>39.124997</v>
      </c>
      <c r="Y29" s="234">
        <v>19.859163</v>
      </c>
      <c r="Z29" s="225">
        <f t="shared" si="5"/>
        <v>320.980965</v>
      </c>
      <c r="AA29" s="21">
        <f t="shared" si="6"/>
        <v>-31.331077909674658</v>
      </c>
      <c r="AB29" s="22">
        <f t="shared" si="7"/>
        <v>1.5848563059587393</v>
      </c>
      <c r="AD29" s="222"/>
    </row>
    <row r="30" spans="1:34" s="108" customFormat="1" ht="13.5">
      <c r="A30" s="23" t="s">
        <v>495</v>
      </c>
      <c r="B30" s="24">
        <v>30728.64099174</v>
      </c>
      <c r="C30" s="24">
        <v>35172.2698263</v>
      </c>
      <c r="D30" s="35">
        <v>33969.45690936</v>
      </c>
      <c r="E30" s="25">
        <v>32726.384586309996</v>
      </c>
      <c r="F30" s="25">
        <v>38952.404584</v>
      </c>
      <c r="G30" s="231">
        <v>3388.8589</v>
      </c>
      <c r="H30" s="231">
        <v>2682.577594</v>
      </c>
      <c r="I30" s="231">
        <v>3066.729642</v>
      </c>
      <c r="J30" s="231">
        <v>2823.714047</v>
      </c>
      <c r="K30" s="231">
        <v>4580.030481</v>
      </c>
      <c r="L30" s="231">
        <v>2692.571877</v>
      </c>
      <c r="M30" s="231">
        <v>3691.808459</v>
      </c>
      <c r="N30" s="231">
        <v>3235.689467</v>
      </c>
      <c r="O30" s="231">
        <v>2681.403425</v>
      </c>
      <c r="P30" s="231">
        <v>3504.557721</v>
      </c>
      <c r="Q30" s="231">
        <v>3712.074308</v>
      </c>
      <c r="R30" s="231">
        <v>2892.388663</v>
      </c>
      <c r="S30" s="201">
        <f>SUM(G30:L30)</f>
        <v>19234.482540999998</v>
      </c>
      <c r="T30" s="235">
        <v>3284.881509</v>
      </c>
      <c r="U30" s="235">
        <v>2165.736949</v>
      </c>
      <c r="V30" s="235">
        <v>3307.328342</v>
      </c>
      <c r="W30" s="236">
        <v>3610.328229</v>
      </c>
      <c r="X30" s="236">
        <v>3669.260776</v>
      </c>
      <c r="Y30" s="236">
        <v>4215.46529</v>
      </c>
      <c r="Z30" s="226">
        <f t="shared" si="5"/>
        <v>20253.001095</v>
      </c>
      <c r="AA30" s="26">
        <f t="shared" si="6"/>
        <v>5.2952740050528515</v>
      </c>
      <c r="AB30" s="27">
        <f t="shared" si="7"/>
        <v>100</v>
      </c>
      <c r="AD30" s="240"/>
      <c r="AE30" s="192"/>
      <c r="AF30" s="192"/>
      <c r="AG30" s="192"/>
      <c r="AH30" s="192"/>
    </row>
    <row r="31" spans="1:34" ht="13.5">
      <c r="A31" s="28"/>
      <c r="B31" s="36"/>
      <c r="C31" s="36"/>
      <c r="D31" s="36"/>
      <c r="E31" s="36"/>
      <c r="F31" s="196"/>
      <c r="G31" s="196"/>
      <c r="H31" s="196"/>
      <c r="I31" s="196"/>
      <c r="J31" s="196"/>
      <c r="K31" s="196"/>
      <c r="L31" s="196"/>
      <c r="M31" s="196"/>
      <c r="N31" s="196"/>
      <c r="O31" s="196"/>
      <c r="P31" s="196"/>
      <c r="Q31" s="196"/>
      <c r="R31" s="196"/>
      <c r="S31" s="196"/>
      <c r="T31" s="196"/>
      <c r="U31" s="36"/>
      <c r="V31" s="36"/>
      <c r="W31" s="36"/>
      <c r="X31" s="36"/>
      <c r="Y31" s="36"/>
      <c r="Z31" s="36"/>
      <c r="AA31" s="30"/>
      <c r="AB31" s="30"/>
      <c r="AD31" s="223"/>
      <c r="AE31" s="223"/>
      <c r="AF31" s="223"/>
      <c r="AG31" s="223"/>
      <c r="AH31" s="223"/>
    </row>
    <row r="32" spans="1:28" ht="13.5">
      <c r="A32" s="31" t="s">
        <v>613</v>
      </c>
      <c r="B32" s="37"/>
      <c r="C32" s="32"/>
      <c r="D32" s="32"/>
      <c r="E32" s="32"/>
      <c r="F32" s="197"/>
      <c r="G32" s="197"/>
      <c r="H32" s="197"/>
      <c r="I32" s="197"/>
      <c r="J32" s="197"/>
      <c r="K32" s="197"/>
      <c r="L32" s="197"/>
      <c r="M32" s="197"/>
      <c r="N32" s="197"/>
      <c r="O32" s="197"/>
      <c r="P32" s="197"/>
      <c r="Q32" s="197"/>
      <c r="R32" s="197"/>
      <c r="S32" s="197"/>
      <c r="T32" s="197"/>
      <c r="U32" s="32"/>
      <c r="V32" s="32"/>
      <c r="W32" s="32"/>
      <c r="X32" s="32"/>
      <c r="Y32" s="32"/>
      <c r="Z32" s="32"/>
      <c r="AA32" s="32"/>
      <c r="AB32" s="32"/>
    </row>
    <row r="33" spans="1:30" ht="31.5" customHeight="1">
      <c r="A33" s="17" t="s">
        <v>502</v>
      </c>
      <c r="B33" s="17">
        <v>2015</v>
      </c>
      <c r="C33" s="17">
        <v>2016</v>
      </c>
      <c r="D33" s="17">
        <v>2017</v>
      </c>
      <c r="E33" s="17">
        <v>2018</v>
      </c>
      <c r="F33" s="17">
        <v>2019</v>
      </c>
      <c r="G33" s="17" t="s">
        <v>617</v>
      </c>
      <c r="H33" s="17" t="s">
        <v>618</v>
      </c>
      <c r="I33" s="17" t="s">
        <v>619</v>
      </c>
      <c r="J33" s="17" t="s">
        <v>620</v>
      </c>
      <c r="K33" s="17" t="s">
        <v>621</v>
      </c>
      <c r="L33" s="17" t="s">
        <v>622</v>
      </c>
      <c r="M33" s="17" t="s">
        <v>624</v>
      </c>
      <c r="N33" s="17" t="s">
        <v>625</v>
      </c>
      <c r="O33" s="17" t="s">
        <v>626</v>
      </c>
      <c r="P33" s="17" t="s">
        <v>627</v>
      </c>
      <c r="Q33" s="17" t="s">
        <v>628</v>
      </c>
      <c r="R33" s="17" t="s">
        <v>629</v>
      </c>
      <c r="S33" s="194" t="s">
        <v>630</v>
      </c>
      <c r="T33" s="17" t="s">
        <v>607</v>
      </c>
      <c r="U33" s="17" t="s">
        <v>608</v>
      </c>
      <c r="V33" s="17" t="s">
        <v>609</v>
      </c>
      <c r="W33" s="17" t="s">
        <v>615</v>
      </c>
      <c r="X33" s="17" t="s">
        <v>616</v>
      </c>
      <c r="Y33" s="17" t="s">
        <v>623</v>
      </c>
      <c r="Z33" s="199" t="s">
        <v>631</v>
      </c>
      <c r="AA33" s="179" t="s">
        <v>588</v>
      </c>
      <c r="AB33" s="179" t="s">
        <v>503</v>
      </c>
      <c r="AD33" s="181"/>
    </row>
    <row r="34" spans="1:29" ht="13.5">
      <c r="A34" s="18" t="s">
        <v>514</v>
      </c>
      <c r="B34" s="38" t="s">
        <v>515</v>
      </c>
      <c r="C34" s="38" t="s">
        <v>515</v>
      </c>
      <c r="D34" s="38" t="s">
        <v>515</v>
      </c>
      <c r="E34" s="38" t="s">
        <v>515</v>
      </c>
      <c r="F34" s="38" t="s">
        <v>515</v>
      </c>
      <c r="G34" s="38" t="s">
        <v>515</v>
      </c>
      <c r="H34" s="38" t="s">
        <v>515</v>
      </c>
      <c r="I34" s="38" t="s">
        <v>515</v>
      </c>
      <c r="J34" s="38" t="s">
        <v>515</v>
      </c>
      <c r="K34" s="38" t="s">
        <v>515</v>
      </c>
      <c r="L34" s="38" t="s">
        <v>515</v>
      </c>
      <c r="M34" s="38" t="s">
        <v>515</v>
      </c>
      <c r="N34" s="38" t="s">
        <v>515</v>
      </c>
      <c r="O34" s="38" t="s">
        <v>515</v>
      </c>
      <c r="P34" s="38" t="s">
        <v>515</v>
      </c>
      <c r="Q34" s="38" t="s">
        <v>515</v>
      </c>
      <c r="R34" s="38" t="s">
        <v>515</v>
      </c>
      <c r="S34" s="195" t="s">
        <v>515</v>
      </c>
      <c r="T34" s="38" t="s">
        <v>515</v>
      </c>
      <c r="U34" s="38" t="s">
        <v>515</v>
      </c>
      <c r="V34" s="38" t="s">
        <v>515</v>
      </c>
      <c r="W34" s="38" t="s">
        <v>515</v>
      </c>
      <c r="X34" s="38" t="s">
        <v>515</v>
      </c>
      <c r="Y34" s="38" t="s">
        <v>515</v>
      </c>
      <c r="Z34" s="227" t="s">
        <v>515</v>
      </c>
      <c r="AA34" s="39" t="s">
        <v>515</v>
      </c>
      <c r="AB34" s="39" t="s">
        <v>515</v>
      </c>
      <c r="AC34" s="181"/>
    </row>
    <row r="35" spans="1:29" ht="13.5">
      <c r="A35" s="18" t="s">
        <v>516</v>
      </c>
      <c r="B35" s="40">
        <v>1340.87685</v>
      </c>
      <c r="C35" s="19">
        <v>1666.9001240000002</v>
      </c>
      <c r="D35" s="33">
        <v>1844.49075</v>
      </c>
      <c r="E35" s="20">
        <v>1983.8250300000002</v>
      </c>
      <c r="F35" s="20">
        <v>2115.2169400000002</v>
      </c>
      <c r="G35" s="230">
        <v>226.86998</v>
      </c>
      <c r="H35" s="230">
        <v>246.39161000000001</v>
      </c>
      <c r="I35" s="230">
        <v>198.19075999999998</v>
      </c>
      <c r="J35" s="230">
        <v>195.97685</v>
      </c>
      <c r="K35" s="230">
        <v>110.11885</v>
      </c>
      <c r="L35" s="230">
        <v>193.04090000000005</v>
      </c>
      <c r="M35" s="230">
        <v>151.60602000000003</v>
      </c>
      <c r="N35" s="230">
        <v>194.62160999999995</v>
      </c>
      <c r="O35" s="230">
        <v>177.91902999999996</v>
      </c>
      <c r="P35" s="230">
        <v>186.33702</v>
      </c>
      <c r="Q35" s="230">
        <v>86.11824</v>
      </c>
      <c r="R35" s="230">
        <v>148.02607</v>
      </c>
      <c r="S35" s="200">
        <f>SUM(G35:L35)</f>
        <v>1170.58895</v>
      </c>
      <c r="T35" s="233">
        <v>116.55954000000001</v>
      </c>
      <c r="U35" s="233">
        <v>123.31506000000003</v>
      </c>
      <c r="V35" s="233">
        <v>92.63408000000001</v>
      </c>
      <c r="W35" s="237">
        <v>18.78874</v>
      </c>
      <c r="X35" s="237">
        <v>80.37404999999998</v>
      </c>
      <c r="Y35" s="234">
        <v>212.70761999999996</v>
      </c>
      <c r="Z35" s="228">
        <f>SUM(T35:Y35)</f>
        <v>644.3790899999999</v>
      </c>
      <c r="AA35" s="21">
        <f>+(Z35-S35)/S35*100</f>
        <v>-44.95257365960956</v>
      </c>
      <c r="AB35" s="39">
        <f>+Z35/Z$45*100</f>
        <v>5.622263365625974</v>
      </c>
      <c r="AC35" s="181"/>
    </row>
    <row r="36" spans="1:29" ht="13.5">
      <c r="A36" s="18" t="s">
        <v>263</v>
      </c>
      <c r="B36" s="40">
        <v>204.39748</v>
      </c>
      <c r="C36" s="19">
        <v>174.99682</v>
      </c>
      <c r="D36" s="33">
        <v>224.39643999999998</v>
      </c>
      <c r="E36" s="20">
        <v>231.49798</v>
      </c>
      <c r="F36" s="20">
        <v>229.16116</v>
      </c>
      <c r="G36" s="230">
        <v>36.42132</v>
      </c>
      <c r="H36" s="230">
        <v>5.504</v>
      </c>
      <c r="I36" s="230">
        <v>26.69963</v>
      </c>
      <c r="J36" s="230">
        <v>23.622919999999997</v>
      </c>
      <c r="K36" s="230">
        <v>13.961050000000002</v>
      </c>
      <c r="L36" s="230">
        <v>12.786040000000002</v>
      </c>
      <c r="M36" s="230">
        <v>15.85758</v>
      </c>
      <c r="N36" s="230">
        <v>17.55982</v>
      </c>
      <c r="O36" s="230">
        <v>2.03929</v>
      </c>
      <c r="P36" s="230">
        <v>0.15</v>
      </c>
      <c r="Q36" s="230">
        <v>47.87817</v>
      </c>
      <c r="R36" s="230">
        <v>26.681339999999995</v>
      </c>
      <c r="S36" s="200">
        <f aca="true" t="shared" si="8" ref="S36:S45">SUM(G36:L36)</f>
        <v>118.99495999999999</v>
      </c>
      <c r="T36" s="233">
        <v>22.27761</v>
      </c>
      <c r="U36" s="233">
        <v>0.018</v>
      </c>
      <c r="V36" s="233">
        <v>3.61805</v>
      </c>
      <c r="W36" s="237">
        <v>4.6158</v>
      </c>
      <c r="X36" s="237">
        <v>6.56129</v>
      </c>
      <c r="Y36" s="234">
        <v>15.19907</v>
      </c>
      <c r="Z36" s="228">
        <f aca="true" t="shared" si="9" ref="Z36:Z44">SUM(T36:Y36)</f>
        <v>52.28982</v>
      </c>
      <c r="AA36" s="21">
        <f aca="true" t="shared" si="10" ref="AA36:AA45">+(Z36-S36)/S36*100</f>
        <v>-56.05711367943651</v>
      </c>
      <c r="AB36" s="39">
        <f aca="true" t="shared" si="11" ref="AB36:AB45">+Z36/Z$45*100</f>
        <v>0.4562332079726182</v>
      </c>
      <c r="AC36" s="181"/>
    </row>
    <row r="37" spans="1:29" ht="13.5">
      <c r="A37" s="18" t="s">
        <v>257</v>
      </c>
      <c r="B37" s="40">
        <v>1709.6114800000003</v>
      </c>
      <c r="C37" s="19">
        <v>2117.15499</v>
      </c>
      <c r="D37" s="33">
        <v>1819.23406</v>
      </c>
      <c r="E37" s="20">
        <v>1400.5223079999998</v>
      </c>
      <c r="F37" s="20">
        <v>1817.88852</v>
      </c>
      <c r="G37" s="230">
        <v>167.07442</v>
      </c>
      <c r="H37" s="230">
        <v>157.75519</v>
      </c>
      <c r="I37" s="230">
        <v>126.33719000000002</v>
      </c>
      <c r="J37" s="230">
        <v>130.7486</v>
      </c>
      <c r="K37" s="230">
        <v>154.32582</v>
      </c>
      <c r="L37" s="230">
        <v>142.36994</v>
      </c>
      <c r="M37" s="230">
        <v>143.93368</v>
      </c>
      <c r="N37" s="230">
        <v>154.73393000000004</v>
      </c>
      <c r="O37" s="230">
        <v>122.92832</v>
      </c>
      <c r="P37" s="230">
        <v>217.37119000000004</v>
      </c>
      <c r="Q37" s="230">
        <v>139.94986</v>
      </c>
      <c r="R37" s="230">
        <v>160.36038</v>
      </c>
      <c r="S37" s="200">
        <f t="shared" si="8"/>
        <v>878.6111600000002</v>
      </c>
      <c r="T37" s="233">
        <v>153.71721</v>
      </c>
      <c r="U37" s="233">
        <v>122.75998999999999</v>
      </c>
      <c r="V37" s="233">
        <v>111.46534</v>
      </c>
      <c r="W37" s="237">
        <v>42.547880000000006</v>
      </c>
      <c r="X37" s="237">
        <v>82.43755999999999</v>
      </c>
      <c r="Y37" s="234">
        <v>140.9445</v>
      </c>
      <c r="Z37" s="228">
        <f t="shared" si="9"/>
        <v>653.87248</v>
      </c>
      <c r="AA37" s="21">
        <f t="shared" si="10"/>
        <v>-25.57885561116707</v>
      </c>
      <c r="AB37" s="39">
        <f t="shared" si="11"/>
        <v>5.705094015535177</v>
      </c>
      <c r="AC37" s="181"/>
    </row>
    <row r="38" spans="1:29" ht="13.5">
      <c r="A38" s="18" t="s">
        <v>517</v>
      </c>
      <c r="B38" s="40">
        <v>169.2616</v>
      </c>
      <c r="C38" s="19">
        <v>136.1737</v>
      </c>
      <c r="D38" s="33">
        <v>150.35972</v>
      </c>
      <c r="E38" s="20">
        <v>247.53267000000002</v>
      </c>
      <c r="F38" s="20">
        <v>502.723</v>
      </c>
      <c r="G38" s="230">
        <v>36.06215</v>
      </c>
      <c r="H38" s="230">
        <v>17.866</v>
      </c>
      <c r="I38" s="230">
        <v>19.8324</v>
      </c>
      <c r="J38" s="230">
        <v>39.5684</v>
      </c>
      <c r="K38" s="230">
        <v>14.62685</v>
      </c>
      <c r="L38" s="230">
        <v>36.84122</v>
      </c>
      <c r="M38" s="230">
        <v>68.34629999999999</v>
      </c>
      <c r="N38" s="230">
        <v>70.38855</v>
      </c>
      <c r="O38" s="230">
        <v>60.044979999999995</v>
      </c>
      <c r="P38" s="230">
        <v>46.4267</v>
      </c>
      <c r="Q38" s="230">
        <v>40.497</v>
      </c>
      <c r="R38" s="230">
        <v>52.222449999999995</v>
      </c>
      <c r="S38" s="200">
        <f t="shared" si="8"/>
        <v>164.79702</v>
      </c>
      <c r="T38" s="233">
        <v>19.427199999999996</v>
      </c>
      <c r="U38" s="233">
        <v>29.6418</v>
      </c>
      <c r="V38" s="233">
        <v>9.9076</v>
      </c>
      <c r="W38" s="237">
        <v>1.0899</v>
      </c>
      <c r="X38" s="237">
        <v>16.29682</v>
      </c>
      <c r="Y38" s="234">
        <v>40.0916</v>
      </c>
      <c r="Z38" s="228">
        <f t="shared" si="9"/>
        <v>116.45492</v>
      </c>
      <c r="AA38" s="21">
        <f t="shared" si="10"/>
        <v>-29.334328982405143</v>
      </c>
      <c r="AB38" s="39">
        <f t="shared" si="11"/>
        <v>1.0160792623840473</v>
      </c>
      <c r="AC38" s="181"/>
    </row>
    <row r="39" spans="1:29" ht="13.5">
      <c r="A39" s="18" t="s">
        <v>518</v>
      </c>
      <c r="B39" s="40">
        <v>1371.3491099999999</v>
      </c>
      <c r="C39" s="19">
        <v>1567.58363</v>
      </c>
      <c r="D39" s="33">
        <v>3152.4305460000005</v>
      </c>
      <c r="E39" s="20">
        <v>3672.4951784</v>
      </c>
      <c r="F39" s="20">
        <v>2590.0320799999995</v>
      </c>
      <c r="G39" s="230">
        <v>329.6753</v>
      </c>
      <c r="H39" s="230">
        <v>381.63423</v>
      </c>
      <c r="I39" s="230">
        <v>344.94643</v>
      </c>
      <c r="J39" s="230">
        <v>273.13140999999996</v>
      </c>
      <c r="K39" s="230">
        <v>159.56044</v>
      </c>
      <c r="L39" s="230">
        <v>199.39483</v>
      </c>
      <c r="M39" s="230">
        <v>135.78582999999998</v>
      </c>
      <c r="N39" s="230">
        <v>95.03074000000001</v>
      </c>
      <c r="O39" s="230">
        <v>144.72926</v>
      </c>
      <c r="P39" s="230">
        <v>227.87022000000002</v>
      </c>
      <c r="Q39" s="230">
        <v>221.68684</v>
      </c>
      <c r="R39" s="230">
        <v>76.58655</v>
      </c>
      <c r="S39" s="200">
        <f t="shared" si="8"/>
        <v>1688.3426399999998</v>
      </c>
      <c r="T39" s="233">
        <v>201.89202</v>
      </c>
      <c r="U39" s="233">
        <v>252.25900000000004</v>
      </c>
      <c r="V39" s="233">
        <v>100.87392999999999</v>
      </c>
      <c r="W39" s="237">
        <v>63.72129</v>
      </c>
      <c r="X39" s="237">
        <v>63.407149999999994</v>
      </c>
      <c r="Y39" s="234">
        <v>125.47513</v>
      </c>
      <c r="Z39" s="228">
        <f t="shared" si="9"/>
        <v>807.62852</v>
      </c>
      <c r="AA39" s="21">
        <f t="shared" si="10"/>
        <v>-52.164418473728766</v>
      </c>
      <c r="AB39" s="39">
        <f t="shared" si="11"/>
        <v>7.046628780320487</v>
      </c>
      <c r="AC39" s="181"/>
    </row>
    <row r="40" spans="1:29" ht="13.5">
      <c r="A40" s="18" t="s">
        <v>519</v>
      </c>
      <c r="B40" s="40">
        <v>38.5244</v>
      </c>
      <c r="C40" s="19">
        <v>35.711999999999996</v>
      </c>
      <c r="D40" s="33">
        <v>52.436</v>
      </c>
      <c r="E40" s="20">
        <v>86.40289999999999</v>
      </c>
      <c r="F40" s="20">
        <v>90.87835000000001</v>
      </c>
      <c r="G40" s="230">
        <v>4.416300000000001</v>
      </c>
      <c r="H40" s="230">
        <v>9.6951</v>
      </c>
      <c r="I40" s="230">
        <v>8.791</v>
      </c>
      <c r="J40" s="230">
        <v>9.4715</v>
      </c>
      <c r="K40" s="230">
        <v>11.5191</v>
      </c>
      <c r="L40" s="230">
        <v>3.5084</v>
      </c>
      <c r="M40" s="230">
        <v>8.569600000000001</v>
      </c>
      <c r="N40" s="230">
        <v>10.844</v>
      </c>
      <c r="O40" s="230">
        <v>1.9789</v>
      </c>
      <c r="P40" s="230">
        <v>8.5338</v>
      </c>
      <c r="Q40" s="230">
        <v>6.8037</v>
      </c>
      <c r="R40" s="230">
        <v>6.74695</v>
      </c>
      <c r="S40" s="200">
        <f t="shared" si="8"/>
        <v>47.4014</v>
      </c>
      <c r="T40" s="233">
        <v>7.81405</v>
      </c>
      <c r="U40" s="233">
        <v>4.359310000000001</v>
      </c>
      <c r="V40" s="233">
        <v>4.7643</v>
      </c>
      <c r="W40" s="237">
        <v>0</v>
      </c>
      <c r="X40" s="237">
        <v>2.34</v>
      </c>
      <c r="Y40" s="234">
        <v>6.981199999999999</v>
      </c>
      <c r="Z40" s="228">
        <f t="shared" si="9"/>
        <v>26.25886</v>
      </c>
      <c r="AA40" s="21">
        <f t="shared" si="10"/>
        <v>-44.60319737391723</v>
      </c>
      <c r="AB40" s="39">
        <f t="shared" si="11"/>
        <v>0.2291108276047587</v>
      </c>
      <c r="AC40" s="181"/>
    </row>
    <row r="41" spans="1:29" ht="13.5">
      <c r="A41" s="18" t="s">
        <v>520</v>
      </c>
      <c r="B41" s="40">
        <v>2.2253499999999997</v>
      </c>
      <c r="C41" s="19">
        <v>1.389</v>
      </c>
      <c r="D41" s="33">
        <v>6.96559</v>
      </c>
      <c r="E41" s="20">
        <v>4.73322</v>
      </c>
      <c r="F41" s="20">
        <v>3.5339</v>
      </c>
      <c r="G41" s="230">
        <v>0.365</v>
      </c>
      <c r="H41" s="230">
        <v>0.5546</v>
      </c>
      <c r="I41" s="230">
        <v>0</v>
      </c>
      <c r="J41" s="230">
        <v>0.2837</v>
      </c>
      <c r="K41" s="230">
        <v>0.1743</v>
      </c>
      <c r="L41" s="230">
        <v>0.322</v>
      </c>
      <c r="M41" s="230">
        <v>0.5983999999999999</v>
      </c>
      <c r="N41" s="230">
        <v>0.134</v>
      </c>
      <c r="O41" s="230">
        <v>0.07</v>
      </c>
      <c r="P41" s="230">
        <v>0.391</v>
      </c>
      <c r="Q41" s="230">
        <v>0.1549</v>
      </c>
      <c r="R41" s="230">
        <v>0.486</v>
      </c>
      <c r="S41" s="200">
        <f t="shared" si="8"/>
        <v>1.6996000000000002</v>
      </c>
      <c r="T41" s="233">
        <v>0.195</v>
      </c>
      <c r="U41" s="233">
        <v>0.046</v>
      </c>
      <c r="V41" s="233">
        <v>0.144</v>
      </c>
      <c r="W41" s="237">
        <v>0.056</v>
      </c>
      <c r="X41" s="237">
        <v>0.02641</v>
      </c>
      <c r="Y41" s="234">
        <v>0.30038</v>
      </c>
      <c r="Z41" s="228">
        <f t="shared" si="9"/>
        <v>0.76779</v>
      </c>
      <c r="AA41" s="21">
        <f t="shared" si="10"/>
        <v>-54.825253000706056</v>
      </c>
      <c r="AB41" s="39">
        <f t="shared" si="11"/>
        <v>0.006699034243171931</v>
      </c>
      <c r="AC41" s="182"/>
    </row>
    <row r="42" spans="1:29" ht="13.5">
      <c r="A42" s="18" t="s">
        <v>521</v>
      </c>
      <c r="B42" s="40">
        <v>288.83829999999995</v>
      </c>
      <c r="C42" s="19">
        <v>297.19800000000004</v>
      </c>
      <c r="D42" s="33">
        <v>354.9789</v>
      </c>
      <c r="E42" s="20">
        <v>328.75579999999997</v>
      </c>
      <c r="F42" s="20">
        <v>275.11556</v>
      </c>
      <c r="G42" s="230">
        <v>19.02</v>
      </c>
      <c r="H42" s="230">
        <v>15.78</v>
      </c>
      <c r="I42" s="230">
        <v>53.73956</v>
      </c>
      <c r="J42" s="230">
        <v>28.885</v>
      </c>
      <c r="K42" s="230">
        <v>15.801</v>
      </c>
      <c r="L42" s="230">
        <v>0.902</v>
      </c>
      <c r="M42" s="230">
        <v>20.415</v>
      </c>
      <c r="N42" s="230">
        <v>43.5315</v>
      </c>
      <c r="O42" s="230">
        <v>13.05</v>
      </c>
      <c r="P42" s="230">
        <v>1.5</v>
      </c>
      <c r="Q42" s="230">
        <v>21.552</v>
      </c>
      <c r="R42" s="230">
        <v>40.9395</v>
      </c>
      <c r="S42" s="200">
        <f t="shared" si="8"/>
        <v>134.12756</v>
      </c>
      <c r="T42" s="233">
        <v>0.349</v>
      </c>
      <c r="U42" s="233">
        <v>58.298</v>
      </c>
      <c r="V42" s="233">
        <v>18.91</v>
      </c>
      <c r="W42" s="237">
        <v>0</v>
      </c>
      <c r="X42" s="237">
        <v>0</v>
      </c>
      <c r="Y42" s="234">
        <v>22.1</v>
      </c>
      <c r="Z42" s="228">
        <f t="shared" si="9"/>
        <v>99.65700000000001</v>
      </c>
      <c r="AA42" s="21">
        <f t="shared" si="10"/>
        <v>-25.699833800003503</v>
      </c>
      <c r="AB42" s="39">
        <f t="shared" si="11"/>
        <v>0.8695159556282124</v>
      </c>
      <c r="AC42" s="181"/>
    </row>
    <row r="43" spans="1:29" ht="13.5">
      <c r="A43" s="18" t="s">
        <v>522</v>
      </c>
      <c r="B43" s="40">
        <v>11806.72161</v>
      </c>
      <c r="C43" s="19">
        <v>11101.059205</v>
      </c>
      <c r="D43" s="33">
        <v>16250.33323</v>
      </c>
      <c r="E43" s="20">
        <v>18031.259452999995</v>
      </c>
      <c r="F43" s="20">
        <v>19885.110030000003</v>
      </c>
      <c r="G43" s="230">
        <v>1980.2049400000003</v>
      </c>
      <c r="H43" s="230">
        <v>1974.6196</v>
      </c>
      <c r="I43" s="230">
        <v>2349.7874600000005</v>
      </c>
      <c r="J43" s="230">
        <v>1743.9299500000002</v>
      </c>
      <c r="K43" s="230">
        <v>1459.6907900000003</v>
      </c>
      <c r="L43" s="230">
        <v>1448.65812</v>
      </c>
      <c r="M43" s="230">
        <v>1487.25721</v>
      </c>
      <c r="N43" s="230">
        <v>1332.99076</v>
      </c>
      <c r="O43" s="230">
        <v>993.7104500000002</v>
      </c>
      <c r="P43" s="230">
        <v>1472.1041799999998</v>
      </c>
      <c r="Q43" s="230">
        <v>1524.06858</v>
      </c>
      <c r="R43" s="230">
        <v>2118.087989999999</v>
      </c>
      <c r="S43" s="200">
        <f t="shared" si="8"/>
        <v>10956.890860000001</v>
      </c>
      <c r="T43" s="233">
        <v>1912.7509200000004</v>
      </c>
      <c r="U43" s="233">
        <v>1700.20153</v>
      </c>
      <c r="V43" s="233">
        <v>1250.3227199999997</v>
      </c>
      <c r="W43" s="237">
        <v>561.8096400000002</v>
      </c>
      <c r="X43" s="237">
        <v>863.28828</v>
      </c>
      <c r="Y43" s="234">
        <v>1774.7311699999998</v>
      </c>
      <c r="Z43" s="228">
        <f t="shared" si="9"/>
        <v>8063.104260000001</v>
      </c>
      <c r="AA43" s="21">
        <f t="shared" si="10"/>
        <v>-26.410654600606286</v>
      </c>
      <c r="AB43" s="39">
        <f t="shared" si="11"/>
        <v>70.35128296019157</v>
      </c>
      <c r="AC43" s="181"/>
    </row>
    <row r="44" spans="1:29" ht="13.5">
      <c r="A44" s="42" t="s">
        <v>316</v>
      </c>
      <c r="B44" s="40">
        <v>529.3298</v>
      </c>
      <c r="C44" s="19">
        <v>494.868415</v>
      </c>
      <c r="D44" s="33">
        <v>971.15867</v>
      </c>
      <c r="E44" s="20">
        <v>2011.0055899999988</v>
      </c>
      <c r="F44" s="20">
        <v>1261.113325</v>
      </c>
      <c r="G44" s="230">
        <v>79.62661999999999</v>
      </c>
      <c r="H44" s="230">
        <v>89.138505</v>
      </c>
      <c r="I44" s="230">
        <v>128.35976</v>
      </c>
      <c r="J44" s="230">
        <v>211.70983</v>
      </c>
      <c r="K44" s="230">
        <v>132.03235999999998</v>
      </c>
      <c r="L44" s="230">
        <v>99.10519</v>
      </c>
      <c r="M44" s="230">
        <v>124.91065</v>
      </c>
      <c r="N44" s="230">
        <v>77.26834</v>
      </c>
      <c r="O44" s="230">
        <v>78.77894000000002</v>
      </c>
      <c r="P44" s="230">
        <v>87.91815000000001</v>
      </c>
      <c r="Q44" s="230">
        <v>50.86642000000001</v>
      </c>
      <c r="R44" s="230">
        <v>101.39856</v>
      </c>
      <c r="S44" s="200">
        <f t="shared" si="8"/>
        <v>739.9722649999999</v>
      </c>
      <c r="T44" s="233">
        <v>82.90011</v>
      </c>
      <c r="U44" s="233">
        <v>219.29564199999996</v>
      </c>
      <c r="V44" s="233">
        <v>356.0927500000001</v>
      </c>
      <c r="W44" s="237">
        <v>29.22951</v>
      </c>
      <c r="X44" s="237">
        <v>41.468525</v>
      </c>
      <c r="Y44" s="234">
        <v>267.805012</v>
      </c>
      <c r="Z44" s="228">
        <f t="shared" si="9"/>
        <v>996.791549</v>
      </c>
      <c r="AA44" s="21">
        <f t="shared" si="10"/>
        <v>34.706609442990434</v>
      </c>
      <c r="AB44" s="39">
        <f t="shared" si="11"/>
        <v>8.697092590494005</v>
      </c>
      <c r="AC44" s="181"/>
    </row>
    <row r="45" spans="1:34" s="108" customFormat="1" ht="13.5">
      <c r="A45" s="23" t="s">
        <v>495</v>
      </c>
      <c r="B45" s="44">
        <v>17461.13598</v>
      </c>
      <c r="C45" s="24">
        <v>17593.035884</v>
      </c>
      <c r="D45" s="35">
        <f>SUM(D35:D44)</f>
        <v>24826.783906</v>
      </c>
      <c r="E45" s="35">
        <f>SUM(E35:E44)</f>
        <v>27998.030129399995</v>
      </c>
      <c r="F45" s="35">
        <f>SUM(F35:F44)</f>
        <v>28770.772865000003</v>
      </c>
      <c r="G45" s="231">
        <v>2879.7360300000005</v>
      </c>
      <c r="H45" s="231">
        <v>2898.938835</v>
      </c>
      <c r="I45" s="231">
        <v>3256.6841900000004</v>
      </c>
      <c r="J45" s="231">
        <v>2657.32816</v>
      </c>
      <c r="K45" s="231">
        <v>2071.81056</v>
      </c>
      <c r="L45" s="231">
        <v>2136.92864</v>
      </c>
      <c r="M45" s="231">
        <v>2157.28027</v>
      </c>
      <c r="N45" s="231">
        <v>1997.1032500000003</v>
      </c>
      <c r="O45" s="231">
        <v>1595.24917</v>
      </c>
      <c r="P45" s="231">
        <v>2248.6022599999997</v>
      </c>
      <c r="Q45" s="231">
        <v>2139.57571</v>
      </c>
      <c r="R45" s="231">
        <v>2731.5357899999995</v>
      </c>
      <c r="S45" s="201">
        <f t="shared" si="8"/>
        <v>15901.426415000002</v>
      </c>
      <c r="T45" s="235">
        <f aca="true" t="shared" si="12" ref="T45:Z45">SUM(T35:T44)</f>
        <v>2517.8826600000007</v>
      </c>
      <c r="U45" s="235">
        <f t="shared" si="12"/>
        <v>2510.194332</v>
      </c>
      <c r="V45" s="235">
        <f t="shared" si="12"/>
        <v>1948.7327699999996</v>
      </c>
      <c r="W45" s="235">
        <f t="shared" si="12"/>
        <v>721.8587600000002</v>
      </c>
      <c r="X45" s="235">
        <f t="shared" si="12"/>
        <v>1156.200085</v>
      </c>
      <c r="Y45" s="235">
        <f t="shared" si="12"/>
        <v>2606.3356819999995</v>
      </c>
      <c r="Z45" s="229">
        <f t="shared" si="12"/>
        <v>11461.204289</v>
      </c>
      <c r="AA45" s="26">
        <f t="shared" si="10"/>
        <v>-27.92342026506181</v>
      </c>
      <c r="AB45" s="45">
        <f t="shared" si="11"/>
        <v>100</v>
      </c>
      <c r="AC45" s="219"/>
      <c r="AD45" s="192"/>
      <c r="AE45" s="192"/>
      <c r="AF45" s="192"/>
      <c r="AG45" s="192"/>
      <c r="AH45" s="192"/>
    </row>
    <row r="46" spans="1:35" ht="13.5">
      <c r="A46" s="28"/>
      <c r="B46" s="46"/>
      <c r="C46" s="46"/>
      <c r="D46" s="46"/>
      <c r="E46" s="46"/>
      <c r="F46" s="198"/>
      <c r="G46" s="198"/>
      <c r="H46" s="198"/>
      <c r="I46" s="198"/>
      <c r="J46" s="198"/>
      <c r="K46" s="198"/>
      <c r="L46" s="198"/>
      <c r="M46" s="198"/>
      <c r="N46" s="198"/>
      <c r="O46" s="198"/>
      <c r="P46" s="198"/>
      <c r="Q46" s="198"/>
      <c r="R46" s="198"/>
      <c r="S46" s="198"/>
      <c r="T46" s="198"/>
      <c r="U46" s="46"/>
      <c r="V46" s="46"/>
      <c r="W46" s="46"/>
      <c r="X46" s="46"/>
      <c r="Y46" s="46"/>
      <c r="Z46" s="46"/>
      <c r="AA46" s="232"/>
      <c r="AB46" s="30"/>
      <c r="AC46" s="181"/>
      <c r="AD46" s="193"/>
      <c r="AE46" s="193"/>
      <c r="AF46" s="193"/>
      <c r="AG46" s="193"/>
      <c r="AH46" s="193"/>
      <c r="AI46" s="193"/>
    </row>
    <row r="47" spans="1:30" ht="13.5">
      <c r="A47" s="31" t="s">
        <v>614</v>
      </c>
      <c r="B47" s="47"/>
      <c r="C47" s="32"/>
      <c r="D47" s="32"/>
      <c r="E47" s="32"/>
      <c r="F47" s="197"/>
      <c r="G47" s="197"/>
      <c r="H47" s="197"/>
      <c r="I47" s="197"/>
      <c r="J47" s="197"/>
      <c r="K47" s="197"/>
      <c r="L47" s="197"/>
      <c r="M47" s="197"/>
      <c r="N47" s="197"/>
      <c r="O47" s="197"/>
      <c r="P47" s="197"/>
      <c r="Q47" s="197"/>
      <c r="R47" s="197"/>
      <c r="S47" s="197"/>
      <c r="T47" s="197"/>
      <c r="U47" s="32"/>
      <c r="V47" s="32"/>
      <c r="W47" s="32"/>
      <c r="X47" s="32"/>
      <c r="Y47" s="32"/>
      <c r="Z47" s="32"/>
      <c r="AA47" s="32"/>
      <c r="AB47" s="32"/>
      <c r="AC47" s="181"/>
      <c r="AD47" s="181"/>
    </row>
    <row r="48" spans="1:30" ht="31.5" customHeight="1">
      <c r="A48" s="17" t="s">
        <v>502</v>
      </c>
      <c r="B48" s="17">
        <v>2015</v>
      </c>
      <c r="C48" s="17">
        <v>2016</v>
      </c>
      <c r="D48" s="17">
        <v>2017</v>
      </c>
      <c r="E48" s="17">
        <v>2018</v>
      </c>
      <c r="F48" s="17">
        <v>2019</v>
      </c>
      <c r="G48" s="17" t="s">
        <v>617</v>
      </c>
      <c r="H48" s="17" t="s">
        <v>618</v>
      </c>
      <c r="I48" s="17" t="s">
        <v>619</v>
      </c>
      <c r="J48" s="17" t="s">
        <v>620</v>
      </c>
      <c r="K48" s="17" t="s">
        <v>621</v>
      </c>
      <c r="L48" s="17" t="s">
        <v>622</v>
      </c>
      <c r="M48" s="17" t="s">
        <v>624</v>
      </c>
      <c r="N48" s="17" t="s">
        <v>625</v>
      </c>
      <c r="O48" s="17" t="s">
        <v>626</v>
      </c>
      <c r="P48" s="17" t="s">
        <v>627</v>
      </c>
      <c r="Q48" s="17" t="s">
        <v>628</v>
      </c>
      <c r="R48" s="17" t="s">
        <v>629</v>
      </c>
      <c r="S48" s="194" t="s">
        <v>630</v>
      </c>
      <c r="T48" s="17" t="s">
        <v>607</v>
      </c>
      <c r="U48" s="17" t="s">
        <v>608</v>
      </c>
      <c r="V48" s="17" t="s">
        <v>609</v>
      </c>
      <c r="W48" s="17" t="s">
        <v>615</v>
      </c>
      <c r="X48" s="17" t="s">
        <v>616</v>
      </c>
      <c r="Y48" s="17" t="s">
        <v>623</v>
      </c>
      <c r="Z48" s="199" t="s">
        <v>631</v>
      </c>
      <c r="AA48" s="179" t="s">
        <v>588</v>
      </c>
      <c r="AB48" s="179" t="s">
        <v>503</v>
      </c>
      <c r="AD48" s="181"/>
    </row>
    <row r="49" spans="1:30" ht="409.5">
      <c r="A49" s="18" t="s">
        <v>509</v>
      </c>
      <c r="B49" s="19">
        <v>2392.217227</v>
      </c>
      <c r="C49" s="48">
        <v>1846.7438190000003</v>
      </c>
      <c r="D49" s="33">
        <v>2288.273314</v>
      </c>
      <c r="E49" s="20">
        <v>2626.075505</v>
      </c>
      <c r="F49" s="20">
        <v>2913.281239</v>
      </c>
      <c r="G49" s="230">
        <v>285.346765</v>
      </c>
      <c r="H49" s="230">
        <v>276.892777</v>
      </c>
      <c r="I49" s="230">
        <v>261.326844</v>
      </c>
      <c r="J49" s="230">
        <v>207.583862</v>
      </c>
      <c r="K49" s="230">
        <v>201.24581</v>
      </c>
      <c r="L49" s="230">
        <v>196.66068</v>
      </c>
      <c r="M49" s="230">
        <v>198.148438</v>
      </c>
      <c r="N49" s="230">
        <v>181.536128</v>
      </c>
      <c r="O49" s="230">
        <v>220.192064</v>
      </c>
      <c r="P49" s="230">
        <v>265.791654</v>
      </c>
      <c r="Q49" s="230">
        <v>213.582195</v>
      </c>
      <c r="R49" s="230">
        <v>404.974022</v>
      </c>
      <c r="S49" s="200">
        <f>SUM(G49:L49)</f>
        <v>1429.0567379999998</v>
      </c>
      <c r="T49" s="233">
        <v>262.426855</v>
      </c>
      <c r="U49" s="233">
        <v>228.529572</v>
      </c>
      <c r="V49" s="233">
        <v>181.993656</v>
      </c>
      <c r="W49" s="237">
        <v>49.042233</v>
      </c>
      <c r="X49" s="237">
        <v>85.957121</v>
      </c>
      <c r="Y49" s="234">
        <v>368.852404</v>
      </c>
      <c r="Z49" s="225">
        <f>SUM(T49:Y49)</f>
        <v>1176.801841</v>
      </c>
      <c r="AA49" s="21">
        <f aca="true" t="shared" si="13" ref="AA49:AA60">+(Z49-S49)/S49*100</f>
        <v>-17.65184616483715</v>
      </c>
      <c r="AB49" s="22">
        <f>+Z49/Z$60*100</f>
        <v>5.677642640264939</v>
      </c>
      <c r="AD49" s="224"/>
    </row>
    <row r="50" spans="1:30" ht="409.5">
      <c r="A50" s="18" t="s">
        <v>516</v>
      </c>
      <c r="B50" s="19">
        <v>1970.815966</v>
      </c>
      <c r="C50" s="48">
        <v>2464.2145910000004</v>
      </c>
      <c r="D50" s="33">
        <v>3213.237193</v>
      </c>
      <c r="E50" s="20">
        <v>3485.106051</v>
      </c>
      <c r="F50" s="20">
        <v>3521.606584</v>
      </c>
      <c r="G50" s="230">
        <v>408.154755</v>
      </c>
      <c r="H50" s="230">
        <v>417.688786</v>
      </c>
      <c r="I50" s="230">
        <v>295.980823</v>
      </c>
      <c r="J50" s="230">
        <v>301.799289</v>
      </c>
      <c r="K50" s="230">
        <v>178.841757</v>
      </c>
      <c r="L50" s="230">
        <v>312.604912</v>
      </c>
      <c r="M50" s="230">
        <v>220.139869</v>
      </c>
      <c r="N50" s="230">
        <v>325.135094</v>
      </c>
      <c r="O50" s="230">
        <v>304.922637</v>
      </c>
      <c r="P50" s="230">
        <v>320.580996</v>
      </c>
      <c r="Q50" s="230">
        <v>181.210852</v>
      </c>
      <c r="R50" s="230">
        <v>254.546814</v>
      </c>
      <c r="S50" s="200">
        <f aca="true" t="shared" si="14" ref="S50:S60">SUM(G50:L50)</f>
        <v>1915.070322</v>
      </c>
      <c r="T50" s="233">
        <v>204.574071</v>
      </c>
      <c r="U50" s="233">
        <v>237.69166</v>
      </c>
      <c r="V50" s="233">
        <v>144.187899</v>
      </c>
      <c r="W50" s="237">
        <v>43.214987</v>
      </c>
      <c r="X50" s="237">
        <v>109.35444</v>
      </c>
      <c r="Y50" s="234">
        <v>367.420919</v>
      </c>
      <c r="Z50" s="225">
        <f aca="true" t="shared" si="15" ref="Z50:Z60">SUM(T50:Y50)</f>
        <v>1106.443976</v>
      </c>
      <c r="AA50" s="21">
        <f t="shared" si="13"/>
        <v>-42.2243683018132</v>
      </c>
      <c r="AB50" s="22">
        <f aca="true" t="shared" si="16" ref="AB50:AB60">+Z50/Z$60*100</f>
        <v>5.338191425553589</v>
      </c>
      <c r="AD50" s="224"/>
    </row>
    <row r="51" spans="1:30" ht="409.5">
      <c r="A51" s="18" t="s">
        <v>263</v>
      </c>
      <c r="B51" s="19">
        <v>776.712584</v>
      </c>
      <c r="C51" s="48">
        <v>656.7540150000001</v>
      </c>
      <c r="D51" s="33">
        <v>781.56231</v>
      </c>
      <c r="E51" s="20">
        <v>971.330009</v>
      </c>
      <c r="F51" s="20">
        <v>1002.712907</v>
      </c>
      <c r="G51" s="230">
        <v>159.28669</v>
      </c>
      <c r="H51" s="230">
        <v>10.224148</v>
      </c>
      <c r="I51" s="230">
        <v>126.284123</v>
      </c>
      <c r="J51" s="230">
        <v>107.109002</v>
      </c>
      <c r="K51" s="230">
        <v>65.350698</v>
      </c>
      <c r="L51" s="230">
        <v>64.267808</v>
      </c>
      <c r="M51" s="230">
        <v>63.615458</v>
      </c>
      <c r="N51" s="230">
        <v>78.476554</v>
      </c>
      <c r="O51" s="230">
        <v>9.658917</v>
      </c>
      <c r="P51" s="230">
        <v>0.619835</v>
      </c>
      <c r="Q51" s="230">
        <v>199.417878</v>
      </c>
      <c r="R51" s="230">
        <v>118.401796</v>
      </c>
      <c r="S51" s="200">
        <f t="shared" si="14"/>
        <v>532.522469</v>
      </c>
      <c r="T51" s="233">
        <v>85.007142</v>
      </c>
      <c r="U51" s="233">
        <v>0.029316</v>
      </c>
      <c r="V51" s="233">
        <v>13.121466</v>
      </c>
      <c r="W51" s="237">
        <v>15.715441</v>
      </c>
      <c r="X51" s="237">
        <v>22.899608</v>
      </c>
      <c r="Y51" s="234">
        <v>44.572597</v>
      </c>
      <c r="Z51" s="225">
        <f t="shared" si="15"/>
        <v>181.34556999999998</v>
      </c>
      <c r="AA51" s="21">
        <f t="shared" si="13"/>
        <v>-65.94593081855481</v>
      </c>
      <c r="AB51" s="22">
        <f t="shared" si="16"/>
        <v>0.8749266911243303</v>
      </c>
      <c r="AD51" s="224"/>
    </row>
    <row r="52" spans="1:30" ht="409.5">
      <c r="A52" s="18" t="s">
        <v>257</v>
      </c>
      <c r="B52" s="19">
        <v>2049.6074430000003</v>
      </c>
      <c r="C52" s="48">
        <v>2623.1322999999998</v>
      </c>
      <c r="D52" s="33">
        <v>3336.066033</v>
      </c>
      <c r="E52" s="20">
        <v>4315.999644</v>
      </c>
      <c r="F52" s="20">
        <v>5028.569627</v>
      </c>
      <c r="G52" s="230">
        <v>534.058539</v>
      </c>
      <c r="H52" s="230">
        <v>391.752834</v>
      </c>
      <c r="I52" s="230">
        <v>355.631552</v>
      </c>
      <c r="J52" s="230">
        <v>338.990154</v>
      </c>
      <c r="K52" s="230">
        <v>412.652546</v>
      </c>
      <c r="L52" s="230">
        <v>385.129906</v>
      </c>
      <c r="M52" s="230">
        <v>402.615242</v>
      </c>
      <c r="N52" s="230">
        <v>437.822089</v>
      </c>
      <c r="O52" s="230">
        <v>364.125122</v>
      </c>
      <c r="P52" s="230">
        <v>594.596281</v>
      </c>
      <c r="Q52" s="230">
        <v>397.639244</v>
      </c>
      <c r="R52" s="230">
        <v>413.556118</v>
      </c>
      <c r="S52" s="200">
        <f t="shared" si="14"/>
        <v>2418.2155310000003</v>
      </c>
      <c r="T52" s="233">
        <v>373.729163</v>
      </c>
      <c r="U52" s="233">
        <v>362.669283</v>
      </c>
      <c r="V52" s="233">
        <v>321.022477</v>
      </c>
      <c r="W52" s="237">
        <v>65.353697</v>
      </c>
      <c r="X52" s="237">
        <v>165.609606</v>
      </c>
      <c r="Y52" s="234">
        <v>249.859369</v>
      </c>
      <c r="Z52" s="225">
        <f t="shared" si="15"/>
        <v>1538.2435950000001</v>
      </c>
      <c r="AA52" s="21">
        <f t="shared" si="13"/>
        <v>-36.38930958466332</v>
      </c>
      <c r="AB52" s="22">
        <f t="shared" si="16"/>
        <v>7.4214681875964486</v>
      </c>
      <c r="AD52" s="224"/>
    </row>
    <row r="53" spans="1:30" ht="409.5">
      <c r="A53" s="18" t="s">
        <v>517</v>
      </c>
      <c r="B53" s="19">
        <v>481.4798609999999</v>
      </c>
      <c r="C53" s="48">
        <v>383.45451800000006</v>
      </c>
      <c r="D53" s="33">
        <v>494.456584</v>
      </c>
      <c r="E53" s="20">
        <v>1399.865481</v>
      </c>
      <c r="F53" s="20">
        <v>2272.306</v>
      </c>
      <c r="G53" s="230">
        <v>218.469321</v>
      </c>
      <c r="H53" s="230">
        <v>71.032227</v>
      </c>
      <c r="I53" s="230">
        <v>124.389285</v>
      </c>
      <c r="J53" s="230">
        <v>180.234543</v>
      </c>
      <c r="K53" s="230">
        <v>126.117319</v>
      </c>
      <c r="L53" s="230">
        <v>139.373113</v>
      </c>
      <c r="M53" s="230">
        <v>247.574961</v>
      </c>
      <c r="N53" s="230">
        <v>277.987756</v>
      </c>
      <c r="O53" s="230">
        <v>253.468212</v>
      </c>
      <c r="P53" s="230">
        <v>211.823048</v>
      </c>
      <c r="Q53" s="230">
        <v>224.314114</v>
      </c>
      <c r="R53" s="230">
        <v>197.522101</v>
      </c>
      <c r="S53" s="200">
        <f t="shared" si="14"/>
        <v>859.615808</v>
      </c>
      <c r="T53" s="233">
        <v>93.102972</v>
      </c>
      <c r="U53" s="233">
        <v>215.808284</v>
      </c>
      <c r="V53" s="233">
        <v>38.889165</v>
      </c>
      <c r="W53" s="237">
        <v>12.995605</v>
      </c>
      <c r="X53" s="237">
        <v>83.272898</v>
      </c>
      <c r="Y53" s="234">
        <v>218.40581</v>
      </c>
      <c r="Z53" s="225">
        <f t="shared" si="15"/>
        <v>662.474734</v>
      </c>
      <c r="AA53" s="21">
        <f t="shared" si="13"/>
        <v>-22.933625948395775</v>
      </c>
      <c r="AB53" s="22">
        <f t="shared" si="16"/>
        <v>3.196200640424197</v>
      </c>
      <c r="AD53" s="224"/>
    </row>
    <row r="54" spans="1:30" ht="409.5">
      <c r="A54" s="18" t="s">
        <v>518</v>
      </c>
      <c r="B54" s="19">
        <v>738.997737</v>
      </c>
      <c r="C54" s="48">
        <v>1038.2457550000001</v>
      </c>
      <c r="D54" s="33">
        <v>2648.012702</v>
      </c>
      <c r="E54" s="20">
        <v>3396.796273</v>
      </c>
      <c r="F54" s="20">
        <v>2287.156221</v>
      </c>
      <c r="G54" s="230">
        <v>291.968903</v>
      </c>
      <c r="H54" s="230">
        <v>398.424892</v>
      </c>
      <c r="I54" s="230">
        <v>285.670523</v>
      </c>
      <c r="J54" s="230">
        <v>237.756835</v>
      </c>
      <c r="K54" s="230">
        <v>124.26506</v>
      </c>
      <c r="L54" s="230">
        <v>179.767922</v>
      </c>
      <c r="M54" s="230">
        <v>104.971812</v>
      </c>
      <c r="N54" s="230">
        <v>101.815922</v>
      </c>
      <c r="O54" s="230">
        <v>113.954781</v>
      </c>
      <c r="P54" s="230">
        <v>168.570707</v>
      </c>
      <c r="Q54" s="230">
        <v>200.042009</v>
      </c>
      <c r="R54" s="230">
        <v>79.946855</v>
      </c>
      <c r="S54" s="200">
        <f t="shared" si="14"/>
        <v>1517.8541349999998</v>
      </c>
      <c r="T54" s="233">
        <v>200.389066</v>
      </c>
      <c r="U54" s="233">
        <v>241.469142</v>
      </c>
      <c r="V54" s="233">
        <v>107.6837</v>
      </c>
      <c r="W54" s="237">
        <v>72.426719</v>
      </c>
      <c r="X54" s="237">
        <v>70.447181</v>
      </c>
      <c r="Y54" s="234">
        <v>134.841455</v>
      </c>
      <c r="Z54" s="225">
        <f t="shared" si="15"/>
        <v>827.2572630000001</v>
      </c>
      <c r="AA54" s="21">
        <f t="shared" si="13"/>
        <v>-45.49823702262404</v>
      </c>
      <c r="AB54" s="22">
        <f t="shared" si="16"/>
        <v>3.9912166579264117</v>
      </c>
      <c r="AD54" s="224"/>
    </row>
    <row r="55" spans="1:30" ht="409.5">
      <c r="A55" s="18" t="s">
        <v>519</v>
      </c>
      <c r="B55" s="19">
        <v>171.21752000000004</v>
      </c>
      <c r="C55" s="48">
        <v>133.008418</v>
      </c>
      <c r="D55" s="33">
        <v>213.576217</v>
      </c>
      <c r="E55" s="20">
        <v>339</v>
      </c>
      <c r="F55" s="20">
        <v>500.492157</v>
      </c>
      <c r="G55" s="230">
        <v>26.047442</v>
      </c>
      <c r="H55" s="230">
        <v>48.277426</v>
      </c>
      <c r="I55" s="230">
        <v>48.293246</v>
      </c>
      <c r="J55" s="230">
        <v>44.09804</v>
      </c>
      <c r="K55" s="230">
        <v>38.808925</v>
      </c>
      <c r="L55" s="230">
        <v>20.179834</v>
      </c>
      <c r="M55" s="230">
        <v>42.30585</v>
      </c>
      <c r="N55" s="230">
        <v>67.263214</v>
      </c>
      <c r="O55" s="230">
        <v>8.966512</v>
      </c>
      <c r="P55" s="230">
        <v>87.434976</v>
      </c>
      <c r="Q55" s="230">
        <v>38.668945</v>
      </c>
      <c r="R55" s="230">
        <v>30.147747</v>
      </c>
      <c r="S55" s="200">
        <f t="shared" si="14"/>
        <v>225.704913</v>
      </c>
      <c r="T55" s="233">
        <v>77.610867</v>
      </c>
      <c r="U55" s="233">
        <v>22.822253</v>
      </c>
      <c r="V55" s="233">
        <v>24.052612</v>
      </c>
      <c r="W55" s="237">
        <v>0</v>
      </c>
      <c r="X55" s="237">
        <v>14.159028</v>
      </c>
      <c r="Y55" s="234">
        <v>36.645331</v>
      </c>
      <c r="Z55" s="225">
        <f t="shared" si="15"/>
        <v>175.290091</v>
      </c>
      <c r="AA55" s="21">
        <f t="shared" si="13"/>
        <v>-22.336608153496424</v>
      </c>
      <c r="AB55" s="22">
        <f t="shared" si="16"/>
        <v>0.8457111982692093</v>
      </c>
      <c r="AD55" s="224"/>
    </row>
    <row r="56" spans="1:30" ht="409.5">
      <c r="A56" s="18" t="s">
        <v>520</v>
      </c>
      <c r="B56" s="19">
        <v>6.128117</v>
      </c>
      <c r="C56" s="48">
        <v>15.710575999999998</v>
      </c>
      <c r="D56" s="33">
        <v>35.878715</v>
      </c>
      <c r="E56" s="20">
        <v>67.735724</v>
      </c>
      <c r="F56" s="20">
        <v>77.041614</v>
      </c>
      <c r="G56" s="230">
        <v>0.69188</v>
      </c>
      <c r="H56" s="230">
        <v>4.407113</v>
      </c>
      <c r="I56" s="230">
        <v>0</v>
      </c>
      <c r="J56" s="230">
        <v>1.70542</v>
      </c>
      <c r="K56" s="230">
        <v>18.285218</v>
      </c>
      <c r="L56" s="230">
        <v>16.178701</v>
      </c>
      <c r="M56" s="230">
        <v>11.608698</v>
      </c>
      <c r="N56" s="230">
        <v>4.014684</v>
      </c>
      <c r="O56" s="230">
        <v>0.446078</v>
      </c>
      <c r="P56" s="230">
        <v>3.334722</v>
      </c>
      <c r="Q56" s="230">
        <v>13.658445</v>
      </c>
      <c r="R56" s="230">
        <v>2.710655</v>
      </c>
      <c r="S56" s="200">
        <f t="shared" si="14"/>
        <v>41.268332</v>
      </c>
      <c r="T56" s="233">
        <v>1.249412</v>
      </c>
      <c r="U56" s="233">
        <v>1.685408</v>
      </c>
      <c r="V56" s="233">
        <v>0.793314</v>
      </c>
      <c r="W56" s="237">
        <v>2.15029</v>
      </c>
      <c r="X56" s="237">
        <v>0.250939</v>
      </c>
      <c r="Y56" s="234">
        <v>4.295571</v>
      </c>
      <c r="Z56" s="225">
        <f t="shared" si="15"/>
        <v>10.424934</v>
      </c>
      <c r="AA56" s="21">
        <f t="shared" si="13"/>
        <v>-74.73865917333417</v>
      </c>
      <c r="AB56" s="22">
        <f t="shared" si="16"/>
        <v>0.05029653059520302</v>
      </c>
      <c r="AD56" s="224"/>
    </row>
    <row r="57" spans="1:30" ht="409.5">
      <c r="A57" s="18" t="s">
        <v>521</v>
      </c>
      <c r="B57" s="19">
        <v>109.28511800000001</v>
      </c>
      <c r="C57" s="48">
        <v>113.21851000000001</v>
      </c>
      <c r="D57" s="33">
        <v>147.184189</v>
      </c>
      <c r="E57" s="20">
        <v>123.212658</v>
      </c>
      <c r="F57" s="20">
        <v>149.177723</v>
      </c>
      <c r="G57" s="230">
        <v>17.538528</v>
      </c>
      <c r="H57" s="230">
        <v>10.494384</v>
      </c>
      <c r="I57" s="230">
        <v>20.407453</v>
      </c>
      <c r="J57" s="230">
        <v>11.017624</v>
      </c>
      <c r="K57" s="230">
        <v>4.38449</v>
      </c>
      <c r="L57" s="230">
        <v>0.402015</v>
      </c>
      <c r="M57" s="230">
        <v>20.001018</v>
      </c>
      <c r="N57" s="230">
        <v>16.952186</v>
      </c>
      <c r="O57" s="230">
        <v>4.242963</v>
      </c>
      <c r="P57" s="230">
        <v>2.747562</v>
      </c>
      <c r="Q57" s="230">
        <v>26.013032</v>
      </c>
      <c r="R57" s="230">
        <v>14.976468</v>
      </c>
      <c r="S57" s="200">
        <f t="shared" si="14"/>
        <v>64.244494</v>
      </c>
      <c r="T57" s="233">
        <v>0.319411</v>
      </c>
      <c r="U57" s="233">
        <v>36.461376</v>
      </c>
      <c r="V57" s="233">
        <v>8.351763</v>
      </c>
      <c r="W57" s="237">
        <v>0</v>
      </c>
      <c r="X57" s="237">
        <v>0</v>
      </c>
      <c r="Y57" s="234">
        <v>16.957509</v>
      </c>
      <c r="Z57" s="225">
        <f t="shared" si="15"/>
        <v>62.090059000000004</v>
      </c>
      <c r="AA57" s="21">
        <f t="shared" si="13"/>
        <v>-3.3534936083394156</v>
      </c>
      <c r="AB57" s="22">
        <f t="shared" si="16"/>
        <v>0.2995620453953436</v>
      </c>
      <c r="AD57" s="224"/>
    </row>
    <row r="58" spans="1:30" ht="409.5">
      <c r="A58" s="18" t="s">
        <v>522</v>
      </c>
      <c r="B58" s="19">
        <v>15528.346741689997</v>
      </c>
      <c r="C58" s="48">
        <v>16877.448832999995</v>
      </c>
      <c r="D58" s="33">
        <v>24689.739339310003</v>
      </c>
      <c r="E58" s="20">
        <v>29758.73272032</v>
      </c>
      <c r="F58" s="20">
        <v>34278.033372</v>
      </c>
      <c r="G58" s="230">
        <v>3604.006866</v>
      </c>
      <c r="H58" s="230">
        <v>3327.704408</v>
      </c>
      <c r="I58" s="230">
        <v>3907.298013</v>
      </c>
      <c r="J58" s="230">
        <v>2886.856643</v>
      </c>
      <c r="K58" s="230">
        <v>2517.490842</v>
      </c>
      <c r="L58" s="230">
        <v>2814.616537</v>
      </c>
      <c r="M58" s="230">
        <v>2651.343032</v>
      </c>
      <c r="N58" s="230">
        <v>2485.600114</v>
      </c>
      <c r="O58" s="230">
        <v>1924.694491</v>
      </c>
      <c r="P58" s="230">
        <v>2405.761313</v>
      </c>
      <c r="Q58" s="230">
        <v>2353.514209</v>
      </c>
      <c r="R58" s="230">
        <v>3399.146904</v>
      </c>
      <c r="S58" s="200">
        <f t="shared" si="14"/>
        <v>19057.973309</v>
      </c>
      <c r="T58" s="233">
        <v>3403.986413</v>
      </c>
      <c r="U58" s="233">
        <v>2827.146049</v>
      </c>
      <c r="V58" s="233">
        <v>1879.645676</v>
      </c>
      <c r="W58" s="237">
        <v>971.248036</v>
      </c>
      <c r="X58" s="237">
        <v>1704.015037</v>
      </c>
      <c r="Y58" s="234">
        <v>3408.401182</v>
      </c>
      <c r="Z58" s="225">
        <f t="shared" si="15"/>
        <v>14194.442392999998</v>
      </c>
      <c r="AA58" s="21">
        <f t="shared" si="13"/>
        <v>-25.519664851787955</v>
      </c>
      <c r="AB58" s="22">
        <f t="shared" si="16"/>
        <v>68.48304325968597</v>
      </c>
      <c r="AD58" s="224"/>
    </row>
    <row r="59" spans="1:30" ht="409.5">
      <c r="A59" s="18" t="s">
        <v>524</v>
      </c>
      <c r="B59" s="19">
        <v>491.26304875000005</v>
      </c>
      <c r="C59" s="48">
        <v>649.7162255999999</v>
      </c>
      <c r="D59" s="33">
        <v>1381.68623051</v>
      </c>
      <c r="E59" s="20">
        <v>1465</v>
      </c>
      <c r="F59" s="20">
        <v>1452.539135</v>
      </c>
      <c r="G59" s="230">
        <v>118.981158</v>
      </c>
      <c r="H59" s="230">
        <v>110.980863</v>
      </c>
      <c r="I59" s="230">
        <v>134.09766</v>
      </c>
      <c r="J59" s="230">
        <v>141.444056</v>
      </c>
      <c r="K59" s="230">
        <v>107.702935</v>
      </c>
      <c r="L59" s="230">
        <v>131.534576</v>
      </c>
      <c r="M59" s="230">
        <v>127.602208</v>
      </c>
      <c r="N59" s="230">
        <v>115.99286</v>
      </c>
      <c r="O59" s="230">
        <v>124.31915</v>
      </c>
      <c r="P59" s="230">
        <v>121.753022</v>
      </c>
      <c r="Q59" s="230">
        <v>97.177019</v>
      </c>
      <c r="R59" s="230">
        <v>120.953628</v>
      </c>
      <c r="S59" s="200">
        <f t="shared" si="14"/>
        <v>744.7412479999999</v>
      </c>
      <c r="T59" s="233">
        <v>94.085209</v>
      </c>
      <c r="U59" s="233">
        <v>158.808943</v>
      </c>
      <c r="V59" s="233">
        <v>195.30615</v>
      </c>
      <c r="W59" s="237">
        <v>57.533</v>
      </c>
      <c r="X59" s="237">
        <v>73.326815</v>
      </c>
      <c r="Y59" s="234">
        <v>213.069963</v>
      </c>
      <c r="Z59" s="225">
        <f t="shared" si="15"/>
        <v>792.13008</v>
      </c>
      <c r="AA59" s="21">
        <f t="shared" si="13"/>
        <v>6.363127076318471</v>
      </c>
      <c r="AB59" s="22">
        <f t="shared" si="16"/>
        <v>3.82174072316435</v>
      </c>
      <c r="AD59" s="224"/>
    </row>
    <row r="60" spans="1:34" s="108" customFormat="1" ht="409.5">
      <c r="A60" s="23" t="s">
        <v>495</v>
      </c>
      <c r="B60" s="24">
        <v>24716.07136344</v>
      </c>
      <c r="C60" s="50">
        <v>26801.6475606</v>
      </c>
      <c r="D60" s="35">
        <f>SUM(D49:D59)</f>
        <v>39229.67282682</v>
      </c>
      <c r="E60" s="35">
        <f>SUM(E49:E59)</f>
        <v>47948.85406532</v>
      </c>
      <c r="F60" s="35">
        <v>53482.916579</v>
      </c>
      <c r="G60" s="231">
        <v>5664.550847</v>
      </c>
      <c r="H60" s="231">
        <v>5067.879858</v>
      </c>
      <c r="I60" s="231">
        <v>5559.379522</v>
      </c>
      <c r="J60" s="231">
        <v>4458.595468</v>
      </c>
      <c r="K60" s="231">
        <v>3795.1456</v>
      </c>
      <c r="L60" s="231">
        <v>4260.716004</v>
      </c>
      <c r="M60" s="231">
        <v>4089.926586</v>
      </c>
      <c r="N60" s="231">
        <v>4092.596601</v>
      </c>
      <c r="O60" s="231">
        <v>3328.990927</v>
      </c>
      <c r="P60" s="231">
        <v>4183.014116</v>
      </c>
      <c r="Q60" s="231">
        <v>3945.237942</v>
      </c>
      <c r="R60" s="231">
        <v>5036.883108</v>
      </c>
      <c r="S60" s="201">
        <f t="shared" si="14"/>
        <v>28806.267299</v>
      </c>
      <c r="T60" s="235">
        <v>4796.480581</v>
      </c>
      <c r="U60" s="235">
        <v>4333.121286</v>
      </c>
      <c r="V60" s="235">
        <v>2915.047878</v>
      </c>
      <c r="W60" s="238">
        <v>1289.680008</v>
      </c>
      <c r="X60" s="238">
        <v>2329.292673</v>
      </c>
      <c r="Y60" s="236">
        <v>5063.32211</v>
      </c>
      <c r="Z60" s="226">
        <f t="shared" si="15"/>
        <v>20726.944536</v>
      </c>
      <c r="AA60" s="26">
        <f t="shared" si="13"/>
        <v>-28.047100581061645</v>
      </c>
      <c r="AB60" s="27">
        <f t="shared" si="16"/>
        <v>100</v>
      </c>
      <c r="AD60" s="239"/>
      <c r="AE60" s="192"/>
      <c r="AF60" s="192"/>
      <c r="AG60" s="192"/>
      <c r="AH60" s="192"/>
    </row>
    <row r="61" spans="1:34" s="108" customFormat="1" ht="409.5">
      <c r="A61" s="241" t="s">
        <v>525</v>
      </c>
      <c r="B61" s="242"/>
      <c r="C61" s="242"/>
      <c r="D61" s="243"/>
      <c r="E61" s="243"/>
      <c r="F61" s="243"/>
      <c r="G61" s="243"/>
      <c r="H61" s="243"/>
      <c r="I61" s="243"/>
      <c r="J61" s="243"/>
      <c r="K61" s="243"/>
      <c r="L61" s="243"/>
      <c r="M61" s="243"/>
      <c r="N61" s="243"/>
      <c r="O61" s="243"/>
      <c r="P61" s="243"/>
      <c r="Q61" s="243"/>
      <c r="R61" s="243"/>
      <c r="S61" s="244"/>
      <c r="T61" s="243"/>
      <c r="U61" s="243"/>
      <c r="V61" s="243"/>
      <c r="W61" s="243"/>
      <c r="X61" s="243"/>
      <c r="Y61" s="243"/>
      <c r="Z61" s="243"/>
      <c r="AD61" s="192"/>
      <c r="AE61" s="192"/>
      <c r="AF61" s="192"/>
      <c r="AG61" s="192"/>
      <c r="AH61" s="192"/>
    </row>
    <row r="62" spans="1:3" ht="409.5">
      <c r="A62" s="54" t="s">
        <v>610</v>
      </c>
      <c r="B62" s="16"/>
      <c r="C62" s="16"/>
    </row>
    <row r="63" spans="1:3" ht="409.5">
      <c r="A63" s="16" t="s">
        <v>527</v>
      </c>
      <c r="B63" s="16"/>
      <c r="C63" s="16"/>
    </row>
    <row r="64" spans="1:3" ht="409.5">
      <c r="A64" s="28"/>
      <c r="B64" s="16"/>
      <c r="C64" s="16"/>
    </row>
    <row r="65" spans="1:31" s="185" customFormat="1" ht="409.5">
      <c r="A65" s="205"/>
      <c r="B65" s="206"/>
      <c r="C65" s="206"/>
      <c r="D65" s="207"/>
      <c r="E65" s="207"/>
      <c r="F65" s="208"/>
      <c r="G65" s="208"/>
      <c r="H65" s="208"/>
      <c r="I65" s="208"/>
      <c r="J65" s="208"/>
      <c r="K65" s="208"/>
      <c r="L65" s="208"/>
      <c r="M65" s="208"/>
      <c r="N65" s="208"/>
      <c r="O65" s="208"/>
      <c r="P65" s="208"/>
      <c r="Q65" s="208"/>
      <c r="R65" s="208"/>
      <c r="S65" s="209"/>
      <c r="T65" s="208"/>
      <c r="U65" s="208"/>
      <c r="V65" s="208"/>
      <c r="W65" s="208"/>
      <c r="X65" s="208"/>
      <c r="Y65" s="208"/>
      <c r="Z65" s="210"/>
      <c r="AA65" s="210"/>
      <c r="AB65" s="210"/>
      <c r="AC65" s="210"/>
      <c r="AD65" s="210"/>
      <c r="AE65" s="210"/>
    </row>
    <row r="66" spans="1:31" s="185" customFormat="1" ht="15.75">
      <c r="A66" s="211"/>
      <c r="B66" s="212"/>
      <c r="C66" s="212"/>
      <c r="D66" s="212"/>
      <c r="E66" s="212"/>
      <c r="F66" s="212"/>
      <c r="G66" s="212"/>
      <c r="H66" s="212"/>
      <c r="I66" s="212"/>
      <c r="J66" s="212"/>
      <c r="K66" s="212"/>
      <c r="L66" s="212"/>
      <c r="M66" s="212"/>
      <c r="N66" s="212"/>
      <c r="O66" s="212"/>
      <c r="P66" s="212"/>
      <c r="Q66" s="212"/>
      <c r="R66" s="212"/>
      <c r="S66" s="213"/>
      <c r="T66" s="212"/>
      <c r="U66" s="212"/>
      <c r="V66" s="212"/>
      <c r="W66" s="212"/>
      <c r="X66" s="212"/>
      <c r="Y66" s="212"/>
      <c r="Z66" s="207"/>
      <c r="AD66" s="214"/>
      <c r="AE66" s="214"/>
    </row>
    <row r="67" spans="1:31" s="185" customFormat="1" ht="15.75">
      <c r="A67" s="215"/>
      <c r="B67" s="216"/>
      <c r="C67" s="216"/>
      <c r="D67" s="216"/>
      <c r="E67" s="216"/>
      <c r="F67" s="216"/>
      <c r="G67" s="216"/>
      <c r="H67" s="216"/>
      <c r="I67" s="216"/>
      <c r="J67" s="216"/>
      <c r="K67" s="216"/>
      <c r="L67" s="216"/>
      <c r="M67" s="216"/>
      <c r="N67" s="216"/>
      <c r="O67" s="216"/>
      <c r="P67" s="216"/>
      <c r="Q67" s="216"/>
      <c r="R67" s="216"/>
      <c r="S67" s="217"/>
      <c r="T67" s="216"/>
      <c r="U67" s="216"/>
      <c r="V67" s="216"/>
      <c r="W67" s="216"/>
      <c r="X67" s="216"/>
      <c r="Y67" s="216"/>
      <c r="Z67" s="207"/>
      <c r="AD67" s="214"/>
      <c r="AE67" s="214"/>
    </row>
    <row r="68" spans="1:31" s="185" customFormat="1" ht="409.5">
      <c r="A68" s="218"/>
      <c r="B68" s="218"/>
      <c r="C68" s="218"/>
      <c r="D68" s="207"/>
      <c r="E68" s="207"/>
      <c r="F68" s="207"/>
      <c r="G68" s="207"/>
      <c r="H68" s="207"/>
      <c r="I68" s="207"/>
      <c r="J68" s="207"/>
      <c r="K68" s="207"/>
      <c r="L68" s="207"/>
      <c r="M68" s="207"/>
      <c r="N68" s="207"/>
      <c r="O68" s="207"/>
      <c r="P68" s="207"/>
      <c r="Q68" s="207"/>
      <c r="R68" s="207"/>
      <c r="S68" s="213"/>
      <c r="T68" s="207"/>
      <c r="U68" s="207"/>
      <c r="V68" s="207"/>
      <c r="W68" s="207"/>
      <c r="X68" s="207"/>
      <c r="Y68" s="207"/>
      <c r="Z68" s="207"/>
      <c r="AD68" s="214"/>
      <c r="AE68" s="214"/>
    </row>
    <row r="69" spans="1:31" s="185" customFormat="1" ht="409.5">
      <c r="A69" s="218"/>
      <c r="B69" s="218"/>
      <c r="C69" s="218"/>
      <c r="D69" s="207"/>
      <c r="E69" s="207"/>
      <c r="F69" s="207"/>
      <c r="G69" s="207"/>
      <c r="H69" s="207"/>
      <c r="I69" s="207"/>
      <c r="J69" s="207"/>
      <c r="K69" s="207"/>
      <c r="L69" s="207"/>
      <c r="M69" s="207"/>
      <c r="N69" s="207"/>
      <c r="O69" s="207"/>
      <c r="P69" s="207"/>
      <c r="Q69" s="207"/>
      <c r="R69" s="207"/>
      <c r="S69" s="213"/>
      <c r="T69" s="207"/>
      <c r="U69" s="207"/>
      <c r="V69" s="207"/>
      <c r="W69" s="207"/>
      <c r="X69" s="207"/>
      <c r="Y69" s="207"/>
      <c r="Z69" s="207"/>
      <c r="AD69" s="214"/>
      <c r="AE69" s="214"/>
    </row>
    <row r="70" spans="1:31" s="185" customFormat="1" ht="409.5">
      <c r="A70" s="218"/>
      <c r="B70" s="218"/>
      <c r="C70" s="218"/>
      <c r="D70" s="207"/>
      <c r="E70" s="207"/>
      <c r="F70" s="207"/>
      <c r="G70" s="207"/>
      <c r="H70" s="207"/>
      <c r="I70" s="207"/>
      <c r="J70" s="207"/>
      <c r="K70" s="207"/>
      <c r="L70" s="207"/>
      <c r="M70" s="207"/>
      <c r="N70" s="207"/>
      <c r="O70" s="207"/>
      <c r="P70" s="207"/>
      <c r="Q70" s="207"/>
      <c r="R70" s="207"/>
      <c r="S70" s="213"/>
      <c r="T70" s="207"/>
      <c r="U70" s="207"/>
      <c r="V70" s="207"/>
      <c r="W70" s="207"/>
      <c r="X70" s="207"/>
      <c r="Y70" s="207"/>
      <c r="Z70" s="207"/>
      <c r="AD70" s="214"/>
      <c r="AE70" s="214"/>
    </row>
    <row r="71" spans="1:31" s="185" customFormat="1" ht="409.5">
      <c r="A71" s="218"/>
      <c r="B71" s="218"/>
      <c r="C71" s="218"/>
      <c r="D71" s="207"/>
      <c r="E71" s="207"/>
      <c r="F71" s="207"/>
      <c r="G71" s="207"/>
      <c r="H71" s="207"/>
      <c r="I71" s="207"/>
      <c r="J71" s="207"/>
      <c r="K71" s="207"/>
      <c r="L71" s="207"/>
      <c r="M71" s="207"/>
      <c r="N71" s="207"/>
      <c r="O71" s="207"/>
      <c r="P71" s="207"/>
      <c r="Q71" s="207"/>
      <c r="R71" s="207"/>
      <c r="S71" s="213"/>
      <c r="T71" s="207"/>
      <c r="U71" s="207"/>
      <c r="V71" s="207"/>
      <c r="W71" s="207"/>
      <c r="X71" s="207"/>
      <c r="Y71" s="207"/>
      <c r="Z71" s="207"/>
      <c r="AD71" s="214"/>
      <c r="AE71" s="214"/>
    </row>
    <row r="72" spans="1:31" s="185" customFormat="1" ht="409.5">
      <c r="A72" s="218"/>
      <c r="B72" s="218"/>
      <c r="C72" s="218"/>
      <c r="D72" s="207"/>
      <c r="E72" s="207"/>
      <c r="F72" s="207"/>
      <c r="G72" s="207"/>
      <c r="H72" s="207"/>
      <c r="I72" s="207"/>
      <c r="J72" s="207"/>
      <c r="K72" s="207"/>
      <c r="L72" s="207"/>
      <c r="M72" s="207"/>
      <c r="N72" s="207"/>
      <c r="O72" s="207"/>
      <c r="P72" s="207"/>
      <c r="Q72" s="207"/>
      <c r="R72" s="207"/>
      <c r="S72" s="213"/>
      <c r="T72" s="207"/>
      <c r="U72" s="207"/>
      <c r="V72" s="207"/>
      <c r="W72" s="207"/>
      <c r="X72" s="207"/>
      <c r="Y72" s="207"/>
      <c r="Z72" s="207"/>
      <c r="AD72" s="214"/>
      <c r="AE72" s="214"/>
    </row>
    <row r="73" spans="1:31" s="185" customFormat="1" ht="409.5">
      <c r="A73" s="218"/>
      <c r="B73" s="218"/>
      <c r="C73" s="218"/>
      <c r="D73" s="207"/>
      <c r="E73" s="207"/>
      <c r="F73" s="207"/>
      <c r="G73" s="207"/>
      <c r="H73" s="207"/>
      <c r="I73" s="207"/>
      <c r="J73" s="207"/>
      <c r="K73" s="207"/>
      <c r="L73" s="207"/>
      <c r="M73" s="207"/>
      <c r="N73" s="207"/>
      <c r="O73" s="207"/>
      <c r="P73" s="207"/>
      <c r="Q73" s="207"/>
      <c r="R73" s="207"/>
      <c r="S73" s="213"/>
      <c r="T73" s="207"/>
      <c r="U73" s="207"/>
      <c r="V73" s="207"/>
      <c r="W73" s="207"/>
      <c r="X73" s="207"/>
      <c r="Y73" s="207"/>
      <c r="Z73" s="207"/>
      <c r="AD73" s="214"/>
      <c r="AE73" s="214"/>
    </row>
    <row r="74" spans="1:31" s="185" customFormat="1" ht="409.5">
      <c r="A74" s="218"/>
      <c r="B74" s="218"/>
      <c r="C74" s="218"/>
      <c r="D74" s="207"/>
      <c r="E74" s="207"/>
      <c r="F74" s="207"/>
      <c r="G74" s="207"/>
      <c r="H74" s="207"/>
      <c r="I74" s="207"/>
      <c r="J74" s="207"/>
      <c r="K74" s="207"/>
      <c r="L74" s="207"/>
      <c r="M74" s="207"/>
      <c r="N74" s="207"/>
      <c r="O74" s="207"/>
      <c r="P74" s="207"/>
      <c r="Q74" s="207"/>
      <c r="R74" s="207"/>
      <c r="S74" s="213"/>
      <c r="T74" s="207"/>
      <c r="U74" s="207"/>
      <c r="V74" s="207"/>
      <c r="W74" s="207"/>
      <c r="X74" s="207"/>
      <c r="Y74" s="207"/>
      <c r="Z74" s="207"/>
      <c r="AD74" s="214"/>
      <c r="AE74" s="214"/>
    </row>
    <row r="75" spans="1:31" s="185" customFormat="1" ht="409.5">
      <c r="A75" s="218"/>
      <c r="B75" s="218"/>
      <c r="C75" s="218"/>
      <c r="D75" s="207"/>
      <c r="E75" s="207"/>
      <c r="F75" s="207"/>
      <c r="G75" s="207"/>
      <c r="H75" s="207"/>
      <c r="I75" s="207"/>
      <c r="J75" s="207"/>
      <c r="K75" s="207"/>
      <c r="L75" s="207"/>
      <c r="M75" s="207"/>
      <c r="N75" s="207"/>
      <c r="O75" s="207"/>
      <c r="P75" s="207"/>
      <c r="Q75" s="207"/>
      <c r="R75" s="207"/>
      <c r="S75" s="213"/>
      <c r="T75" s="207"/>
      <c r="U75" s="207"/>
      <c r="V75" s="207"/>
      <c r="W75" s="207"/>
      <c r="X75" s="207"/>
      <c r="Y75" s="207"/>
      <c r="Z75" s="207"/>
      <c r="AD75" s="214"/>
      <c r="AE75" s="214"/>
    </row>
    <row r="76" spans="1:31" s="185" customFormat="1" ht="409.5">
      <c r="A76" s="218"/>
      <c r="B76" s="218"/>
      <c r="C76" s="218"/>
      <c r="D76" s="207"/>
      <c r="E76" s="207"/>
      <c r="F76" s="207"/>
      <c r="G76" s="207"/>
      <c r="H76" s="207"/>
      <c r="I76" s="207"/>
      <c r="J76" s="207"/>
      <c r="K76" s="207"/>
      <c r="L76" s="207"/>
      <c r="M76" s="207"/>
      <c r="N76" s="207"/>
      <c r="O76" s="207"/>
      <c r="P76" s="207"/>
      <c r="Q76" s="207"/>
      <c r="R76" s="207"/>
      <c r="S76" s="213"/>
      <c r="T76" s="207"/>
      <c r="U76" s="207"/>
      <c r="V76" s="207"/>
      <c r="W76" s="207"/>
      <c r="X76" s="207"/>
      <c r="Y76" s="207"/>
      <c r="Z76" s="207"/>
      <c r="AD76" s="214"/>
      <c r="AE76" s="214"/>
    </row>
    <row r="77" spans="1:31" s="185" customFormat="1" ht="409.5">
      <c r="A77" s="218"/>
      <c r="B77" s="218"/>
      <c r="C77" s="218"/>
      <c r="D77" s="207"/>
      <c r="E77" s="207"/>
      <c r="F77" s="207"/>
      <c r="G77" s="207"/>
      <c r="H77" s="207"/>
      <c r="I77" s="207"/>
      <c r="J77" s="207"/>
      <c r="K77" s="207"/>
      <c r="L77" s="207"/>
      <c r="M77" s="207"/>
      <c r="N77" s="207"/>
      <c r="O77" s="207"/>
      <c r="P77" s="207"/>
      <c r="Q77" s="207"/>
      <c r="R77" s="207"/>
      <c r="S77" s="213"/>
      <c r="T77" s="207"/>
      <c r="U77" s="207"/>
      <c r="V77" s="207"/>
      <c r="W77" s="207"/>
      <c r="X77" s="207"/>
      <c r="Y77" s="207"/>
      <c r="Z77" s="207"/>
      <c r="AD77" s="214"/>
      <c r="AE77" s="214"/>
    </row>
    <row r="78" spans="1:3" ht="409.5">
      <c r="A78" s="16"/>
      <c r="B78" s="16"/>
      <c r="C78" s="16"/>
    </row>
    <row r="79" spans="1:3" ht="409.5">
      <c r="A79" s="16"/>
      <c r="B79" s="16"/>
      <c r="C79" s="16"/>
    </row>
    <row r="80" spans="1:3" ht="409.5">
      <c r="A80" s="16"/>
      <c r="B80" s="16"/>
      <c r="C80" s="16"/>
    </row>
    <row r="81" spans="1:3" ht="409.5">
      <c r="A81" s="16"/>
      <c r="B81" s="16"/>
      <c r="C81" s="16"/>
    </row>
    <row r="82" spans="1:3" ht="409.5">
      <c r="A82" s="16"/>
      <c r="B82" s="16"/>
      <c r="C82" s="16"/>
    </row>
    <row r="83" spans="1:3" ht="409.5">
      <c r="A83" s="16"/>
      <c r="B83" s="16"/>
      <c r="C83" s="16"/>
    </row>
    <row r="84" spans="1:3" ht="409.5">
      <c r="A84" s="28"/>
      <c r="B84" s="28"/>
      <c r="C84" s="28"/>
    </row>
    <row r="85" spans="1:3" ht="409.5">
      <c r="A85" s="28"/>
      <c r="B85" s="28"/>
      <c r="C85" s="28"/>
    </row>
    <row r="86" spans="1:3" ht="409.5">
      <c r="A86" s="28"/>
      <c r="B86" s="28"/>
      <c r="C86" s="28"/>
    </row>
    <row r="87" spans="1:3" ht="409.5">
      <c r="A87" s="28"/>
      <c r="B87" s="28"/>
      <c r="C87" s="28"/>
    </row>
    <row r="88" spans="1:3" ht="409.5">
      <c r="A88" s="28"/>
      <c r="B88" s="28"/>
      <c r="C88" s="28"/>
    </row>
    <row r="89" spans="1:3" ht="409.5">
      <c r="A89" s="28"/>
      <c r="B89" s="28"/>
      <c r="C89" s="28"/>
    </row>
  </sheetData>
  <sheetProtection/>
  <printOptions/>
  <pageMargins left="0.7" right="0.7" top="0.75" bottom="0.5" header="0.3" footer="0.3"/>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3:C43"/>
  <sheetViews>
    <sheetView zoomScalePageLayoutView="0" workbookViewId="0" topLeftCell="A28">
      <selection activeCell="E20" sqref="E20"/>
    </sheetView>
  </sheetViews>
  <sheetFormatPr defaultColWidth="9.140625" defaultRowHeight="12.75"/>
  <cols>
    <col min="2" max="2" width="23.28125" style="0" bestFit="1" customWidth="1"/>
    <col min="3" max="3" width="20.28125" style="0" bestFit="1" customWidth="1"/>
  </cols>
  <sheetData>
    <row r="3" spans="2:3" ht="12.75">
      <c r="B3" s="184" t="s">
        <v>601</v>
      </c>
      <c r="C3" s="184" t="s">
        <v>602</v>
      </c>
    </row>
    <row r="4" spans="1:2" ht="12.75">
      <c r="A4" s="184" t="s">
        <v>589</v>
      </c>
      <c r="B4" s="11">
        <v>2879.736030000001</v>
      </c>
    </row>
    <row r="5" spans="1:2" ht="12.75">
      <c r="A5" s="184" t="s">
        <v>590</v>
      </c>
      <c r="B5" s="11">
        <v>2898.938835</v>
      </c>
    </row>
    <row r="6" spans="1:2" ht="12.75">
      <c r="A6" s="184" t="s">
        <v>591</v>
      </c>
      <c r="B6" s="11">
        <v>3256.6841900000004</v>
      </c>
    </row>
    <row r="7" spans="1:2" ht="12.75">
      <c r="A7" s="184" t="s">
        <v>592</v>
      </c>
      <c r="B7" s="11">
        <v>2657.32816</v>
      </c>
    </row>
    <row r="8" spans="1:2" ht="12.75">
      <c r="A8" s="184" t="s">
        <v>593</v>
      </c>
      <c r="B8" s="11">
        <v>2071.81056</v>
      </c>
    </row>
    <row r="9" spans="1:2" ht="12.75">
      <c r="A9" s="184" t="s">
        <v>594</v>
      </c>
      <c r="B9" s="11">
        <v>2136.92864</v>
      </c>
    </row>
    <row r="10" spans="1:2" ht="12.75">
      <c r="A10" s="184" t="s">
        <v>595</v>
      </c>
      <c r="B10" s="11">
        <v>2157.2802699999997</v>
      </c>
    </row>
    <row r="11" spans="1:2" ht="12.75">
      <c r="A11" s="184" t="s">
        <v>596</v>
      </c>
      <c r="B11" s="11">
        <v>1997.1032499999997</v>
      </c>
    </row>
    <row r="12" spans="1:2" ht="12.75">
      <c r="A12" s="184" t="s">
        <v>597</v>
      </c>
      <c r="B12" s="11">
        <v>1595.2491699999998</v>
      </c>
    </row>
    <row r="13" spans="1:2" ht="12.75">
      <c r="A13" s="184" t="s">
        <v>598</v>
      </c>
      <c r="B13" s="11">
        <v>2248.6022599999997</v>
      </c>
    </row>
    <row r="14" spans="1:2" ht="12.75">
      <c r="A14" s="184" t="s">
        <v>599</v>
      </c>
      <c r="B14" s="11">
        <v>2139.57571</v>
      </c>
    </row>
    <row r="15" spans="1:2" ht="12.75">
      <c r="A15" s="184" t="s">
        <v>600</v>
      </c>
      <c r="B15" s="11">
        <v>2731.53579</v>
      </c>
    </row>
    <row r="16" ht="12.75">
      <c r="B16" s="11">
        <f>SUM(B4:B15)</f>
        <v>28770.772865</v>
      </c>
    </row>
    <row r="20" s="185" customFormat="1" ht="12.75">
      <c r="A20" s="190" t="s">
        <v>605</v>
      </c>
    </row>
    <row r="21" s="180" customFormat="1" ht="12.75"/>
    <row r="22" s="180" customFormat="1" ht="12.75">
      <c r="B22" s="180" t="s">
        <v>496</v>
      </c>
    </row>
    <row r="23" spans="1:3" s="180" customFormat="1" ht="12.75">
      <c r="A23" s="180" t="s">
        <v>489</v>
      </c>
      <c r="B23" s="180" t="s">
        <v>603</v>
      </c>
      <c r="C23" s="183" t="s">
        <v>604</v>
      </c>
    </row>
    <row r="24" spans="1:3" s="180" customFormat="1" ht="12.75">
      <c r="A24" s="180">
        <v>1</v>
      </c>
      <c r="B24" s="189">
        <v>8979.65398</v>
      </c>
      <c r="C24" s="189">
        <v>20289.174747</v>
      </c>
    </row>
    <row r="25" spans="1:3" s="180" customFormat="1" ht="12.75">
      <c r="A25" s="180">
        <v>2</v>
      </c>
      <c r="B25" s="189">
        <v>1034.07835</v>
      </c>
      <c r="C25" s="189">
        <v>1897.852408</v>
      </c>
    </row>
    <row r="26" spans="1:3" s="180" customFormat="1" ht="12.75">
      <c r="A26" s="180">
        <v>3</v>
      </c>
      <c r="B26" s="189">
        <v>3498.8308899999997</v>
      </c>
      <c r="C26" s="189">
        <v>10181.285746</v>
      </c>
    </row>
    <row r="27" spans="1:3" s="180" customFormat="1" ht="12.75">
      <c r="A27" s="180">
        <v>4</v>
      </c>
      <c r="B27" s="189">
        <v>1732.7237400000001</v>
      </c>
      <c r="C27" s="189">
        <v>2876.76243</v>
      </c>
    </row>
    <row r="28" spans="1:3" s="180" customFormat="1" ht="12.75">
      <c r="A28" s="180">
        <v>5</v>
      </c>
      <c r="B28" s="189">
        <v>13525.485905000003</v>
      </c>
      <c r="C28" s="189">
        <v>18226.933517</v>
      </c>
    </row>
    <row r="29" spans="1:3" s="180" customFormat="1" ht="12.75">
      <c r="A29" s="180">
        <v>6</v>
      </c>
      <c r="B29" s="189"/>
      <c r="C29" s="189">
        <v>10.907731</v>
      </c>
    </row>
    <row r="30" spans="1:3" s="180" customFormat="1" ht="12.75">
      <c r="A30" s="180" t="s">
        <v>493</v>
      </c>
      <c r="B30" s="189">
        <v>28770.772865000003</v>
      </c>
      <c r="C30" s="189">
        <v>53482.916579</v>
      </c>
    </row>
    <row r="31" s="180" customFormat="1" ht="12.75"/>
    <row r="32" s="180" customFormat="1" ht="12.75"/>
    <row r="33" s="180" customFormat="1" ht="12.75"/>
    <row r="34" spans="1:3" s="181" customFormat="1" ht="12.75">
      <c r="A34" s="192" t="s">
        <v>606</v>
      </c>
      <c r="B34" s="191"/>
      <c r="C34" s="185"/>
    </row>
    <row r="35" spans="1:3" s="180" customFormat="1" ht="12.75">
      <c r="A35"/>
      <c r="B35"/>
      <c r="C35"/>
    </row>
    <row r="36" ht="12.75">
      <c r="B36" s="184" t="s">
        <v>496</v>
      </c>
    </row>
    <row r="37" spans="1:3" ht="12.75">
      <c r="A37" t="s">
        <v>489</v>
      </c>
      <c r="B37" t="s">
        <v>603</v>
      </c>
      <c r="C37" t="s">
        <v>604</v>
      </c>
    </row>
    <row r="38" spans="1:3" ht="12.75">
      <c r="A38">
        <v>1</v>
      </c>
      <c r="B38" s="13">
        <v>5199.4731</v>
      </c>
      <c r="C38" s="13">
        <v>10965.911484</v>
      </c>
    </row>
    <row r="39" spans="1:3" ht="12.75">
      <c r="A39">
        <v>2</v>
      </c>
      <c r="B39" s="13">
        <v>745.64491</v>
      </c>
      <c r="C39" s="13">
        <v>1341.13775</v>
      </c>
    </row>
    <row r="40" spans="1:3" ht="12.75">
      <c r="A40">
        <v>3</v>
      </c>
      <c r="B40" s="13">
        <v>2182.8051099999993</v>
      </c>
      <c r="C40" s="13">
        <v>4954.834309</v>
      </c>
    </row>
    <row r="41" spans="1:3" ht="12.75">
      <c r="A41">
        <v>4</v>
      </c>
      <c r="B41" s="13">
        <v>247.34082000000004</v>
      </c>
      <c r="C41" s="13">
        <v>266.200853</v>
      </c>
    </row>
    <row r="42" spans="1:3" ht="12.75">
      <c r="A42">
        <v>5</v>
      </c>
      <c r="B42" s="13">
        <v>5877.152510000001</v>
      </c>
      <c r="C42" s="13">
        <v>6781.419267</v>
      </c>
    </row>
    <row r="43" spans="1:3" ht="12.75">
      <c r="A43" t="s">
        <v>493</v>
      </c>
      <c r="B43" s="13">
        <v>14252.41645</v>
      </c>
      <c r="C43" s="13">
        <v>24309.503663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P16"/>
  <sheetViews>
    <sheetView zoomScalePageLayoutView="0" workbookViewId="0" topLeftCell="A1">
      <selection activeCell="I22" sqref="I22"/>
    </sheetView>
  </sheetViews>
  <sheetFormatPr defaultColWidth="9.140625" defaultRowHeight="12.75"/>
  <cols>
    <col min="2" max="3" width="13.8515625" style="0" customWidth="1"/>
  </cols>
  <sheetData>
    <row r="3" spans="2:3" ht="12.75">
      <c r="B3" s="184" t="s">
        <v>601</v>
      </c>
      <c r="C3" s="184" t="s">
        <v>602</v>
      </c>
    </row>
    <row r="4" spans="1:2" ht="12.75">
      <c r="A4" s="184" t="s">
        <v>589</v>
      </c>
      <c r="B4" s="13">
        <v>8248.68825</v>
      </c>
    </row>
    <row r="5" spans="1:2" ht="12.75">
      <c r="A5" s="184" t="s">
        <v>590</v>
      </c>
      <c r="B5" s="13">
        <v>6462.61417</v>
      </c>
    </row>
    <row r="6" spans="1:16" ht="12.75">
      <c r="A6" s="184" t="s">
        <v>591</v>
      </c>
      <c r="B6" s="13">
        <v>7372.38561</v>
      </c>
      <c r="C6" s="187"/>
      <c r="D6" s="187"/>
      <c r="E6" s="187"/>
      <c r="F6" s="187"/>
      <c r="G6" s="187"/>
      <c r="H6" s="187"/>
      <c r="I6" s="187"/>
      <c r="J6" s="187"/>
      <c r="K6" s="187"/>
      <c r="L6" s="187"/>
      <c r="M6" s="186"/>
      <c r="N6" s="186"/>
      <c r="O6" s="186"/>
      <c r="P6" s="188"/>
    </row>
    <row r="7" spans="1:2" ht="12.75">
      <c r="A7" s="184" t="s">
        <v>592</v>
      </c>
      <c r="B7" s="13">
        <v>7043.207370000001</v>
      </c>
    </row>
    <row r="8" spans="1:2" ht="12.75">
      <c r="A8" s="184" t="s">
        <v>593</v>
      </c>
      <c r="B8" s="13">
        <v>12074.87325</v>
      </c>
    </row>
    <row r="9" spans="1:2" ht="12.75">
      <c r="A9" s="184" t="s">
        <v>594</v>
      </c>
      <c r="B9" s="13">
        <v>6973.090190000002</v>
      </c>
    </row>
    <row r="10" spans="1:2" ht="12.75">
      <c r="A10" s="184" t="s">
        <v>595</v>
      </c>
      <c r="B10" s="13">
        <v>9251.37744</v>
      </c>
    </row>
    <row r="11" spans="1:2" ht="12.75">
      <c r="A11" s="184" t="s">
        <v>596</v>
      </c>
      <c r="B11" s="13">
        <v>7462.341020999999</v>
      </c>
    </row>
    <row r="12" spans="1:2" ht="12.75">
      <c r="A12" s="184" t="s">
        <v>597</v>
      </c>
      <c r="B12" s="13">
        <v>6136.45627</v>
      </c>
    </row>
    <row r="13" spans="1:2" ht="12.75">
      <c r="A13" s="184" t="s">
        <v>598</v>
      </c>
      <c r="B13" s="13">
        <v>8209.40414</v>
      </c>
    </row>
    <row r="14" spans="1:2" ht="12.75">
      <c r="A14" s="184" t="s">
        <v>599</v>
      </c>
      <c r="B14" s="13">
        <v>9090.5968499999</v>
      </c>
    </row>
    <row r="15" spans="1:2" ht="12.75">
      <c r="A15" s="184" t="s">
        <v>600</v>
      </c>
      <c r="B15" s="13">
        <v>7311.90051</v>
      </c>
    </row>
    <row r="16" ht="12.75">
      <c r="B16" s="13">
        <f>SUM(B4:B15)</f>
        <v>95636.9350709999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O62"/>
  <sheetViews>
    <sheetView zoomScalePageLayoutView="0" workbookViewId="0" topLeftCell="A34">
      <selection activeCell="K11" sqref="J11:L11"/>
    </sheetView>
  </sheetViews>
  <sheetFormatPr defaultColWidth="9.140625" defaultRowHeight="12.75"/>
  <cols>
    <col min="1" max="1" width="25.8515625" style="0" customWidth="1"/>
    <col min="3" max="4" width="9.8515625" style="0" bestFit="1" customWidth="1"/>
    <col min="5" max="6" width="9.140625" style="53" customWidth="1"/>
    <col min="7" max="8" width="12.57421875" style="0" customWidth="1"/>
    <col min="10" max="10" width="10.28125" style="0" bestFit="1" customWidth="1"/>
    <col min="12" max="12" width="11.8515625" style="0" customWidth="1"/>
  </cols>
  <sheetData>
    <row r="1" spans="1:8" ht="13.5">
      <c r="A1" s="15" t="s">
        <v>501</v>
      </c>
      <c r="B1" s="16"/>
      <c r="C1" s="16"/>
      <c r="D1" s="16"/>
      <c r="E1" s="16"/>
      <c r="F1" s="16"/>
      <c r="G1" s="16"/>
      <c r="H1" s="16"/>
    </row>
    <row r="2" spans="1:8" ht="27">
      <c r="A2" s="17" t="s">
        <v>502</v>
      </c>
      <c r="B2" s="17">
        <v>2014</v>
      </c>
      <c r="C2" s="17">
        <v>2015</v>
      </c>
      <c r="D2" s="17">
        <v>2016</v>
      </c>
      <c r="E2" s="17">
        <v>2017</v>
      </c>
      <c r="F2" s="17">
        <v>2018</v>
      </c>
      <c r="G2" s="17" t="s">
        <v>555</v>
      </c>
      <c r="H2" s="17" t="s">
        <v>503</v>
      </c>
    </row>
    <row r="3" spans="1:12" ht="13.5">
      <c r="A3" s="18" t="s">
        <v>504</v>
      </c>
      <c r="B3" s="19">
        <v>10406.204</v>
      </c>
      <c r="C3" s="19">
        <v>8445.27896</v>
      </c>
      <c r="D3" s="19">
        <v>10520.5922</v>
      </c>
      <c r="E3" s="20">
        <v>10214.44698</v>
      </c>
      <c r="F3" s="104">
        <v>8944.211190000002</v>
      </c>
      <c r="G3" s="21">
        <v>-12.435678529509572</v>
      </c>
      <c r="H3" s="22">
        <v>10.58949026408335</v>
      </c>
      <c r="K3" s="12"/>
      <c r="L3" s="12"/>
    </row>
    <row r="4" spans="1:8" ht="13.5">
      <c r="A4" s="18" t="s">
        <v>505</v>
      </c>
      <c r="B4" s="19">
        <v>24873.618</v>
      </c>
      <c r="C4" s="19">
        <v>24607.422700000003</v>
      </c>
      <c r="D4" s="19">
        <v>24456.9713</v>
      </c>
      <c r="E4" s="20">
        <v>22797.82765</v>
      </c>
      <c r="F4" s="104">
        <v>23231.925769999998</v>
      </c>
      <c r="G4" s="21">
        <v>1.9041205445730212</v>
      </c>
      <c r="H4" s="22">
        <v>27.505416244238077</v>
      </c>
    </row>
    <row r="5" spans="1:8" ht="13.5">
      <c r="A5" s="18" t="s">
        <v>506</v>
      </c>
      <c r="B5" s="19">
        <v>1255.6349999999998</v>
      </c>
      <c r="C5" s="19">
        <v>2216.39342</v>
      </c>
      <c r="D5" s="19">
        <v>2731.68475</v>
      </c>
      <c r="E5" s="20">
        <v>2674.2638899999997</v>
      </c>
      <c r="F5" s="104">
        <v>2323.14583</v>
      </c>
      <c r="G5" s="21">
        <v>-13.129521784030066</v>
      </c>
      <c r="H5" s="22">
        <v>2.7504862783579718</v>
      </c>
    </row>
    <row r="6" spans="1:10" ht="13.5">
      <c r="A6" s="18" t="s">
        <v>507</v>
      </c>
      <c r="B6" s="19">
        <v>19591.357</v>
      </c>
      <c r="C6" s="19">
        <v>49016.10115</v>
      </c>
      <c r="D6" s="19">
        <v>37088.75633999999</v>
      </c>
      <c r="E6" s="20">
        <v>40613.82522</v>
      </c>
      <c r="F6" s="104">
        <v>28068.09578</v>
      </c>
      <c r="G6" s="21">
        <v>-30.890292583969515</v>
      </c>
      <c r="H6" s="22">
        <v>33.231195091410726</v>
      </c>
      <c r="J6" s="150"/>
    </row>
    <row r="7" spans="1:8" ht="13.5">
      <c r="A7" s="18" t="s">
        <v>508</v>
      </c>
      <c r="B7" s="19">
        <v>21094.9</v>
      </c>
      <c r="C7" s="19">
        <v>33866.89974</v>
      </c>
      <c r="D7" s="19">
        <v>39074.30319</v>
      </c>
      <c r="E7" s="20">
        <v>27782.12863</v>
      </c>
      <c r="F7" s="104">
        <v>18693.903230000004</v>
      </c>
      <c r="G7" s="21">
        <v>-32.71248766081318</v>
      </c>
      <c r="H7" s="22">
        <v>22.132628808354568</v>
      </c>
    </row>
    <row r="8" spans="1:8" ht="13.5">
      <c r="A8" s="18" t="s">
        <v>509</v>
      </c>
      <c r="B8" s="19">
        <v>91.073</v>
      </c>
      <c r="C8" s="19">
        <v>106.362</v>
      </c>
      <c r="D8" s="19">
        <v>128.43604</v>
      </c>
      <c r="E8" s="20">
        <v>180.61732</v>
      </c>
      <c r="F8" s="104">
        <v>182.56465</v>
      </c>
      <c r="G8" s="21">
        <v>1.0781524163906284</v>
      </c>
      <c r="H8" s="22">
        <v>0.21614724235293734</v>
      </c>
    </row>
    <row r="9" spans="1:8" ht="13.5">
      <c r="A9" s="18" t="s">
        <v>316</v>
      </c>
      <c r="B9" s="19">
        <v>1399.007</v>
      </c>
      <c r="C9" s="19">
        <v>1787.1263999999996</v>
      </c>
      <c r="D9" s="19">
        <v>1692.15534</v>
      </c>
      <c r="E9" s="20">
        <v>1756.9549199999997</v>
      </c>
      <c r="F9" s="104">
        <v>3019.2482499999996</v>
      </c>
      <c r="G9" s="21">
        <v>71.8455161046477</v>
      </c>
      <c r="H9" s="22">
        <v>3.574636071202349</v>
      </c>
    </row>
    <row r="10" spans="1:8" ht="13.5">
      <c r="A10" s="23" t="s">
        <v>495</v>
      </c>
      <c r="B10" s="24">
        <v>78711.794</v>
      </c>
      <c r="C10" s="24">
        <v>120045.58436999998</v>
      </c>
      <c r="D10" s="24">
        <v>115692.89916000002</v>
      </c>
      <c r="E10" s="25">
        <v>106020.06460999999</v>
      </c>
      <c r="F10" s="105">
        <v>84463.09470000002</v>
      </c>
      <c r="G10" s="26">
        <v>-20.332915273442197</v>
      </c>
      <c r="H10" s="27">
        <v>100</v>
      </c>
    </row>
    <row r="11" spans="1:10" ht="13.5">
      <c r="A11" s="28"/>
      <c r="B11" s="29"/>
      <c r="C11" s="29"/>
      <c r="D11" s="29"/>
      <c r="E11" s="29"/>
      <c r="F11" s="29"/>
      <c r="G11" s="30"/>
      <c r="H11" s="30"/>
      <c r="J11" s="102"/>
    </row>
    <row r="12" spans="1:8" ht="13.5">
      <c r="A12" s="31" t="s">
        <v>510</v>
      </c>
      <c r="B12" s="16"/>
      <c r="C12" s="29"/>
      <c r="D12" s="32"/>
      <c r="E12" s="32"/>
      <c r="F12" s="32"/>
      <c r="G12" s="32"/>
      <c r="H12" s="32"/>
    </row>
    <row r="13" spans="1:8" ht="27">
      <c r="A13" s="17" t="s">
        <v>502</v>
      </c>
      <c r="B13" s="17">
        <v>2014</v>
      </c>
      <c r="C13" s="17">
        <v>2015</v>
      </c>
      <c r="D13" s="17">
        <v>2016</v>
      </c>
      <c r="E13" s="17">
        <v>2017</v>
      </c>
      <c r="F13" s="17">
        <v>2018</v>
      </c>
      <c r="G13" s="17" t="s">
        <v>555</v>
      </c>
      <c r="H13" s="17" t="s">
        <v>503</v>
      </c>
    </row>
    <row r="14" spans="1:15" ht="13.5">
      <c r="A14" s="18" t="s">
        <v>511</v>
      </c>
      <c r="B14" s="19">
        <v>2440.7795530000003</v>
      </c>
      <c r="C14" s="19">
        <v>2357.2555180599998</v>
      </c>
      <c r="D14" s="19">
        <v>3416.1045603400003</v>
      </c>
      <c r="E14" s="33">
        <v>3807.79578</v>
      </c>
      <c r="F14" s="20">
        <v>3986.416302</v>
      </c>
      <c r="G14" s="21">
        <v>4.6909165385965155</v>
      </c>
      <c r="H14" s="22">
        <v>12.181047043209245</v>
      </c>
      <c r="K14" s="34"/>
      <c r="L14" s="34"/>
      <c r="M14" s="34"/>
      <c r="O14" s="34"/>
    </row>
    <row r="15" spans="1:15" ht="13.5">
      <c r="A15" s="18" t="s">
        <v>505</v>
      </c>
      <c r="B15" s="19">
        <v>5863.618722999999</v>
      </c>
      <c r="C15" s="19">
        <v>7152.593688999999</v>
      </c>
      <c r="D15" s="19">
        <v>9036.9923555</v>
      </c>
      <c r="E15" s="33">
        <v>9368.691663</v>
      </c>
      <c r="F15" s="20">
        <v>9727.73311019</v>
      </c>
      <c r="G15" s="21">
        <v>3.832354186742759</v>
      </c>
      <c r="H15" s="22">
        <v>29.724435598850953</v>
      </c>
      <c r="K15" s="34"/>
      <c r="L15" s="34"/>
      <c r="M15" s="34"/>
      <c r="O15" s="34"/>
    </row>
    <row r="16" spans="1:15" ht="13.5">
      <c r="A16" s="18" t="s">
        <v>506</v>
      </c>
      <c r="B16" s="19">
        <v>646.6040899999999</v>
      </c>
      <c r="C16" s="19">
        <v>1658.35257022</v>
      </c>
      <c r="D16" s="19">
        <v>1993.8481</v>
      </c>
      <c r="E16" s="33">
        <v>1624.212214</v>
      </c>
      <c r="F16" s="20">
        <v>1545.97068334</v>
      </c>
      <c r="G16" s="21">
        <v>-4.817198761688407</v>
      </c>
      <c r="H16" s="22">
        <v>4.723927506452106</v>
      </c>
      <c r="K16" s="34"/>
      <c r="L16" s="34"/>
      <c r="M16" s="34"/>
      <c r="O16" s="34"/>
    </row>
    <row r="17" spans="1:15" ht="13.5">
      <c r="A17" s="18" t="s">
        <v>507</v>
      </c>
      <c r="B17" s="19">
        <v>5092.198891999999</v>
      </c>
      <c r="C17" s="19">
        <v>11918.761415999998</v>
      </c>
      <c r="D17" s="19">
        <v>9638.225181</v>
      </c>
      <c r="E17" s="33">
        <v>9605.574855</v>
      </c>
      <c r="F17" s="20">
        <v>8615.929668</v>
      </c>
      <c r="G17" s="21">
        <v>-10.302821038189702</v>
      </c>
      <c r="H17" s="22">
        <v>26.32716622050635</v>
      </c>
      <c r="K17" s="34"/>
      <c r="L17" s="34"/>
      <c r="M17" s="34"/>
      <c r="O17" s="34"/>
    </row>
    <row r="18" spans="1:15" ht="13.5">
      <c r="A18" s="18" t="s">
        <v>512</v>
      </c>
      <c r="B18" s="19">
        <v>4356.755496</v>
      </c>
      <c r="C18" s="19">
        <v>6763.7629022</v>
      </c>
      <c r="D18" s="19">
        <v>10110.62955334</v>
      </c>
      <c r="E18" s="33">
        <v>8604.74907857</v>
      </c>
      <c r="F18" s="20">
        <v>7322.68758512</v>
      </c>
      <c r="G18" s="21">
        <v>-14.899464025545548</v>
      </c>
      <c r="H18" s="22">
        <v>22.375485950205466</v>
      </c>
      <c r="K18" s="34"/>
      <c r="L18" s="34"/>
      <c r="M18" s="34"/>
      <c r="O18" s="34"/>
    </row>
    <row r="19" spans="1:15" ht="13.5">
      <c r="A19" s="18" t="s">
        <v>509</v>
      </c>
      <c r="B19" s="19">
        <v>117.523067</v>
      </c>
      <c r="C19" s="19">
        <v>196.81875526</v>
      </c>
      <c r="D19" s="19">
        <v>214.78843461000002</v>
      </c>
      <c r="E19" s="33">
        <v>333.62701179</v>
      </c>
      <c r="F19" s="20">
        <v>257.407716</v>
      </c>
      <c r="G19" s="21">
        <v>-22.84566090169458</v>
      </c>
      <c r="H19" s="22">
        <v>0.7865449216400092</v>
      </c>
      <c r="K19" s="34"/>
      <c r="L19" s="34"/>
      <c r="M19" s="34"/>
      <c r="O19" s="34"/>
    </row>
    <row r="20" spans="1:15" ht="13.5">
      <c r="A20" s="18" t="s">
        <v>316</v>
      </c>
      <c r="B20" s="19">
        <v>342.46071</v>
      </c>
      <c r="C20" s="19">
        <v>681.096141</v>
      </c>
      <c r="D20" s="19">
        <v>761.6816415100001</v>
      </c>
      <c r="E20" s="33">
        <v>624.806307</v>
      </c>
      <c r="F20" s="20">
        <v>1270.2395216599998</v>
      </c>
      <c r="G20" s="21">
        <v>103.3013283363031</v>
      </c>
      <c r="H20" s="22">
        <v>3.881392759135889</v>
      </c>
      <c r="K20" s="34"/>
      <c r="L20" s="34"/>
      <c r="M20" s="34"/>
      <c r="O20" s="34"/>
    </row>
    <row r="21" spans="1:15" ht="13.5">
      <c r="A21" s="23" t="s">
        <v>495</v>
      </c>
      <c r="B21" s="24">
        <v>18859.940531</v>
      </c>
      <c r="C21" s="24">
        <v>30728.64099174</v>
      </c>
      <c r="D21" s="24">
        <v>35172.2698263</v>
      </c>
      <c r="E21" s="35">
        <v>33969.45690936</v>
      </c>
      <c r="F21" s="25">
        <v>32726.384586309996</v>
      </c>
      <c r="G21" s="26">
        <v>-3.6593823868508366</v>
      </c>
      <c r="H21" s="27">
        <v>100</v>
      </c>
      <c r="K21" s="34"/>
      <c r="L21" s="34"/>
      <c r="M21" s="34"/>
      <c r="O21" s="34"/>
    </row>
    <row r="22" spans="1:8" ht="13.5">
      <c r="A22" s="28"/>
      <c r="B22" s="36"/>
      <c r="C22" s="36"/>
      <c r="D22" s="30"/>
      <c r="E22" s="30"/>
      <c r="F22" s="30"/>
      <c r="G22" s="30"/>
      <c r="H22" s="30"/>
    </row>
    <row r="23" spans="1:8" ht="13.5">
      <c r="A23" s="31" t="s">
        <v>513</v>
      </c>
      <c r="B23" s="37"/>
      <c r="C23" s="37"/>
      <c r="D23" s="32"/>
      <c r="E23" s="32"/>
      <c r="F23" s="32"/>
      <c r="G23" s="32"/>
      <c r="H23" s="32"/>
    </row>
    <row r="24" spans="1:8" ht="27">
      <c r="A24" s="17" t="s">
        <v>502</v>
      </c>
      <c r="B24" s="17">
        <v>2014</v>
      </c>
      <c r="C24" s="17">
        <v>2015</v>
      </c>
      <c r="D24" s="17">
        <v>2016</v>
      </c>
      <c r="E24" s="17">
        <v>2017</v>
      </c>
      <c r="F24" s="17">
        <v>2018</v>
      </c>
      <c r="G24" s="17" t="s">
        <v>555</v>
      </c>
      <c r="H24" s="17" t="s">
        <v>503</v>
      </c>
    </row>
    <row r="25" spans="1:12" ht="13.5">
      <c r="A25" s="18" t="s">
        <v>514</v>
      </c>
      <c r="B25" s="38" t="s">
        <v>515</v>
      </c>
      <c r="C25" s="38" t="s">
        <v>515</v>
      </c>
      <c r="D25" s="38" t="s">
        <v>515</v>
      </c>
      <c r="E25" s="38" t="s">
        <v>515</v>
      </c>
      <c r="F25" s="38" t="s">
        <v>515</v>
      </c>
      <c r="G25" s="39" t="s">
        <v>515</v>
      </c>
      <c r="H25" s="39" t="s">
        <v>515</v>
      </c>
      <c r="L25" s="11"/>
    </row>
    <row r="26" spans="1:12" ht="13.5">
      <c r="A26" s="18" t="s">
        <v>516</v>
      </c>
      <c r="B26" s="19">
        <v>2001.2790000000002</v>
      </c>
      <c r="C26" s="40">
        <v>1340.87685</v>
      </c>
      <c r="D26" s="19">
        <v>1666.9001240000002</v>
      </c>
      <c r="E26" s="33">
        <v>1844.49075</v>
      </c>
      <c r="F26" s="20">
        <v>1983.8250300000002</v>
      </c>
      <c r="G26" s="21">
        <v>7.554078544443786</v>
      </c>
      <c r="H26" s="39">
        <v>7.085587881830435</v>
      </c>
      <c r="L26" s="133"/>
    </row>
    <row r="27" spans="1:12" ht="13.5">
      <c r="A27" s="18" t="s">
        <v>263</v>
      </c>
      <c r="B27" s="19">
        <v>300.581</v>
      </c>
      <c r="C27" s="40">
        <v>204.39748</v>
      </c>
      <c r="D27" s="19">
        <v>174.99682</v>
      </c>
      <c r="E27" s="33">
        <v>224.39643999999998</v>
      </c>
      <c r="F27" s="20">
        <v>231.49798</v>
      </c>
      <c r="G27" s="21">
        <v>3.164729351321273</v>
      </c>
      <c r="H27" s="39">
        <v>0.8268366700445475</v>
      </c>
      <c r="L27" s="133"/>
    </row>
    <row r="28" spans="1:12" ht="13.5">
      <c r="A28" s="18" t="s">
        <v>257</v>
      </c>
      <c r="B28" s="19">
        <v>1872.4490000000003</v>
      </c>
      <c r="C28" s="40">
        <v>1709.6114800000003</v>
      </c>
      <c r="D28" s="19">
        <v>2117.15499</v>
      </c>
      <c r="E28" s="33">
        <v>1819.23406</v>
      </c>
      <c r="F28" s="20">
        <v>1400.5223079999998</v>
      </c>
      <c r="G28" s="21">
        <v>-23.015826341773753</v>
      </c>
      <c r="H28" s="39">
        <v>5.002217304314378</v>
      </c>
      <c r="L28" s="133"/>
    </row>
    <row r="29" spans="1:12" ht="13.5">
      <c r="A29" s="18" t="s">
        <v>517</v>
      </c>
      <c r="B29" s="19">
        <v>164.555</v>
      </c>
      <c r="C29" s="40">
        <v>169.2616</v>
      </c>
      <c r="D29" s="19">
        <v>136.1737</v>
      </c>
      <c r="E29" s="33">
        <v>150.35972</v>
      </c>
      <c r="F29" s="20">
        <v>247.53267000000002</v>
      </c>
      <c r="G29" s="21">
        <v>64.62698254559133</v>
      </c>
      <c r="H29" s="39">
        <v>0.8841074491882644</v>
      </c>
      <c r="L29" s="133"/>
    </row>
    <row r="30" spans="1:12" ht="13.5">
      <c r="A30" s="18" t="s">
        <v>518</v>
      </c>
      <c r="B30" s="19">
        <v>2430.612</v>
      </c>
      <c r="C30" s="40">
        <v>1371.3491099999999</v>
      </c>
      <c r="D30" s="19">
        <v>1567.58363</v>
      </c>
      <c r="E30" s="33">
        <v>3152.4305460000005</v>
      </c>
      <c r="F30" s="20">
        <v>3672.4951784</v>
      </c>
      <c r="G30" s="21">
        <v>16.497259013680406</v>
      </c>
      <c r="H30" s="39">
        <v>13.116977020978377</v>
      </c>
      <c r="L30" s="133"/>
    </row>
    <row r="31" spans="1:12" ht="13.5">
      <c r="A31" s="18" t="s">
        <v>519</v>
      </c>
      <c r="B31" s="19">
        <v>31.895000000000003</v>
      </c>
      <c r="C31" s="40">
        <v>38.5244</v>
      </c>
      <c r="D31" s="19">
        <v>35.711999999999996</v>
      </c>
      <c r="E31" s="33">
        <v>52.436</v>
      </c>
      <c r="F31" s="20">
        <v>86.40289999999999</v>
      </c>
      <c r="G31" s="21">
        <v>64.7778243954535</v>
      </c>
      <c r="H31" s="39">
        <v>0.30860349674840365</v>
      </c>
      <c r="L31" s="133"/>
    </row>
    <row r="32" spans="1:12" ht="13.5">
      <c r="A32" s="18" t="s">
        <v>520</v>
      </c>
      <c r="B32" s="19">
        <v>2.346</v>
      </c>
      <c r="C32" s="40">
        <v>2.2253499999999997</v>
      </c>
      <c r="D32" s="19">
        <v>1.389</v>
      </c>
      <c r="E32" s="33">
        <v>6.96559</v>
      </c>
      <c r="F32" s="20">
        <v>4.73322</v>
      </c>
      <c r="G32" s="21">
        <v>-32.04854147315589</v>
      </c>
      <c r="H32" s="39">
        <v>0.016905546490678894</v>
      </c>
      <c r="I32" s="41"/>
      <c r="L32" s="133"/>
    </row>
    <row r="33" spans="1:12" ht="13.5">
      <c r="A33" s="18" t="s">
        <v>521</v>
      </c>
      <c r="B33" s="19">
        <v>343.21200000000005</v>
      </c>
      <c r="C33" s="40">
        <v>288.83829999999995</v>
      </c>
      <c r="D33" s="19">
        <v>297.19800000000004</v>
      </c>
      <c r="E33" s="33">
        <v>354.9789</v>
      </c>
      <c r="F33" s="20">
        <v>328.75579999999997</v>
      </c>
      <c r="G33" s="21">
        <v>-7.387227804244152</v>
      </c>
      <c r="H33" s="39">
        <v>1.174210465809815</v>
      </c>
      <c r="L33" s="133"/>
    </row>
    <row r="34" spans="1:12" ht="13.5">
      <c r="A34" s="18" t="s">
        <v>522</v>
      </c>
      <c r="B34" s="19">
        <v>18657.872000000003</v>
      </c>
      <c r="C34" s="40">
        <v>11806.72161</v>
      </c>
      <c r="D34" s="19">
        <v>11101.059205</v>
      </c>
      <c r="E34" s="33">
        <v>16250.33323</v>
      </c>
      <c r="F34" s="20">
        <v>18031.259452999995</v>
      </c>
      <c r="G34" s="21">
        <v>10.95932125079256</v>
      </c>
      <c r="H34" s="39">
        <v>64.40188602435228</v>
      </c>
      <c r="L34" s="133"/>
    </row>
    <row r="35" spans="1:12" ht="13.5">
      <c r="A35" s="42" t="s">
        <v>316</v>
      </c>
      <c r="B35" s="43">
        <v>515.2750000000001</v>
      </c>
      <c r="C35" s="40">
        <v>529.3298</v>
      </c>
      <c r="D35" s="19">
        <v>494.868415</v>
      </c>
      <c r="E35" s="33">
        <v>971.15867</v>
      </c>
      <c r="F35" s="20">
        <v>2011.0055899999988</v>
      </c>
      <c r="G35" s="21">
        <v>107.07281437337102</v>
      </c>
      <c r="H35" s="39">
        <v>7.182668140242819</v>
      </c>
      <c r="L35" s="133"/>
    </row>
    <row r="36" spans="1:12" ht="13.5">
      <c r="A36" s="23" t="s">
        <v>495</v>
      </c>
      <c r="B36" s="24">
        <v>26320.075999999997</v>
      </c>
      <c r="C36" s="44">
        <v>17461.13598</v>
      </c>
      <c r="D36" s="24">
        <v>17593.035884</v>
      </c>
      <c r="E36" s="35">
        <v>24826.783906</v>
      </c>
      <c r="F36" s="35">
        <v>27998.030129399995</v>
      </c>
      <c r="G36" s="26">
        <v>12.773487840418932</v>
      </c>
      <c r="H36" s="45">
        <v>100</v>
      </c>
      <c r="L36" s="133"/>
    </row>
    <row r="37" spans="1:8" ht="13.5">
      <c r="A37" s="28"/>
      <c r="B37" s="46"/>
      <c r="C37" s="46"/>
      <c r="D37" s="30"/>
      <c r="E37" s="30"/>
      <c r="F37" s="30"/>
      <c r="G37" s="30"/>
      <c r="H37" s="30"/>
    </row>
    <row r="38" spans="1:8" ht="13.5">
      <c r="A38" s="31" t="s">
        <v>523</v>
      </c>
      <c r="B38" s="29"/>
      <c r="C38" s="47"/>
      <c r="D38" s="32"/>
      <c r="E38" s="32"/>
      <c r="F38" s="32"/>
      <c r="G38" s="32"/>
      <c r="H38" s="32"/>
    </row>
    <row r="39" spans="1:8" ht="27">
      <c r="A39" s="17" t="s">
        <v>502</v>
      </c>
      <c r="B39" s="17">
        <v>2014</v>
      </c>
      <c r="C39" s="17">
        <v>2015</v>
      </c>
      <c r="D39" s="17">
        <v>2016</v>
      </c>
      <c r="E39" s="17">
        <v>2017</v>
      </c>
      <c r="F39" s="17">
        <v>2018</v>
      </c>
      <c r="G39" s="17" t="s">
        <v>555</v>
      </c>
      <c r="H39" s="17" t="s">
        <v>503</v>
      </c>
    </row>
    <row r="40" spans="1:13" ht="13.5">
      <c r="A40" s="18" t="s">
        <v>509</v>
      </c>
      <c r="B40" s="19">
        <v>1636.3798259999999</v>
      </c>
      <c r="C40" s="19">
        <v>2392.217227</v>
      </c>
      <c r="D40" s="48">
        <v>1846.7438190000003</v>
      </c>
      <c r="E40" s="33">
        <v>2288.273314</v>
      </c>
      <c r="F40" s="20">
        <v>2626.075505</v>
      </c>
      <c r="G40" s="21">
        <v>14.76231833554476</v>
      </c>
      <c r="H40" s="22">
        <v>5.476826414709592</v>
      </c>
      <c r="J40" s="11"/>
      <c r="K40" s="134"/>
      <c r="L40" s="134"/>
      <c r="M40" s="49"/>
    </row>
    <row r="41" spans="1:15" ht="13.5">
      <c r="A41" s="18" t="s">
        <v>516</v>
      </c>
      <c r="B41" s="19">
        <v>3375.4132079999995</v>
      </c>
      <c r="C41" s="19">
        <v>1970.815966</v>
      </c>
      <c r="D41" s="48">
        <v>2464.2145910000004</v>
      </c>
      <c r="E41" s="33">
        <v>3213.237193</v>
      </c>
      <c r="F41" s="20">
        <v>3485.106051</v>
      </c>
      <c r="G41" s="21">
        <v>8.460902251233225</v>
      </c>
      <c r="H41" s="22">
        <v>7.268382360613441</v>
      </c>
      <c r="J41" s="11"/>
      <c r="K41" s="134"/>
      <c r="L41" s="134"/>
      <c r="M41" s="49"/>
      <c r="O41" s="34"/>
    </row>
    <row r="42" spans="1:15" ht="13.5">
      <c r="A42" s="18" t="s">
        <v>263</v>
      </c>
      <c r="B42" s="19">
        <v>1148.130085</v>
      </c>
      <c r="C42" s="19">
        <v>776.712584</v>
      </c>
      <c r="D42" s="48">
        <v>656.7540150000001</v>
      </c>
      <c r="E42" s="33">
        <v>781.56231</v>
      </c>
      <c r="F42" s="20">
        <v>971.330009</v>
      </c>
      <c r="G42" s="21">
        <v>24.280559153370636</v>
      </c>
      <c r="H42" s="22">
        <v>2.025762717241942</v>
      </c>
      <c r="J42" s="11"/>
      <c r="K42" s="134"/>
      <c r="L42" s="134"/>
      <c r="M42" s="49"/>
      <c r="O42" s="34"/>
    </row>
    <row r="43" spans="1:15" ht="13.5">
      <c r="A43" s="18" t="s">
        <v>257</v>
      </c>
      <c r="B43" s="19">
        <v>2617.029388</v>
      </c>
      <c r="C43" s="19">
        <v>2049.6074430000003</v>
      </c>
      <c r="D43" s="48">
        <v>2623.1322999999998</v>
      </c>
      <c r="E43" s="33">
        <v>3336.066033</v>
      </c>
      <c r="F43" s="20">
        <v>4315.999644</v>
      </c>
      <c r="G43" s="21">
        <v>29.373927293602836</v>
      </c>
      <c r="H43" s="22">
        <v>9.001257127272279</v>
      </c>
      <c r="J43" s="11"/>
      <c r="K43" s="134"/>
      <c r="L43" s="134"/>
      <c r="M43" s="49"/>
      <c r="O43" s="34"/>
    </row>
    <row r="44" spans="1:15" ht="13.5">
      <c r="A44" s="18" t="s">
        <v>517</v>
      </c>
      <c r="B44" s="19">
        <v>521.2736050000001</v>
      </c>
      <c r="C44" s="19">
        <v>481.4798609999999</v>
      </c>
      <c r="D44" s="48">
        <v>383.45451800000006</v>
      </c>
      <c r="E44" s="33">
        <v>494.456584</v>
      </c>
      <c r="F44" s="20">
        <v>1399.865481</v>
      </c>
      <c r="G44" s="21">
        <v>183.1119103876671</v>
      </c>
      <c r="H44" s="22">
        <v>2.9194972607541034</v>
      </c>
      <c r="J44" s="11"/>
      <c r="K44" s="134"/>
      <c r="L44" s="134"/>
      <c r="M44" s="49"/>
      <c r="O44" s="34"/>
    </row>
    <row r="45" spans="1:15" ht="13.5">
      <c r="A45" s="18" t="s">
        <v>518</v>
      </c>
      <c r="B45" s="19">
        <v>1139.365468</v>
      </c>
      <c r="C45" s="19">
        <v>738.997737</v>
      </c>
      <c r="D45" s="48">
        <v>1038.2457550000001</v>
      </c>
      <c r="E45" s="33">
        <v>2648.012702</v>
      </c>
      <c r="F45" s="20">
        <v>3396.796273</v>
      </c>
      <c r="G45" s="21">
        <v>28.277189548012977</v>
      </c>
      <c r="H45" s="22">
        <v>7.084207410614225</v>
      </c>
      <c r="J45" s="11"/>
      <c r="K45" s="134"/>
      <c r="L45" s="134"/>
      <c r="M45" s="49"/>
      <c r="O45" s="34"/>
    </row>
    <row r="46" spans="1:15" ht="13.5">
      <c r="A46" s="18" t="s">
        <v>519</v>
      </c>
      <c r="B46" s="19">
        <v>150.72083700000002</v>
      </c>
      <c r="C46" s="19">
        <v>171.21752000000004</v>
      </c>
      <c r="D46" s="48">
        <v>133.008418</v>
      </c>
      <c r="E46" s="33">
        <v>213.576217</v>
      </c>
      <c r="F46" s="20">
        <v>339</v>
      </c>
      <c r="G46" s="21">
        <v>58.72553824661103</v>
      </c>
      <c r="H46" s="22">
        <v>0.7070033405557209</v>
      </c>
      <c r="J46" s="11"/>
      <c r="K46" s="138"/>
      <c r="L46" s="134"/>
      <c r="M46" s="49"/>
      <c r="O46" s="34"/>
    </row>
    <row r="47" spans="1:15" ht="13.5">
      <c r="A47" s="18" t="s">
        <v>520</v>
      </c>
      <c r="B47" s="19">
        <v>20.076605000000004</v>
      </c>
      <c r="C47" s="19">
        <v>6.128117</v>
      </c>
      <c r="D47" s="48">
        <v>15.710575999999998</v>
      </c>
      <c r="E47" s="33">
        <v>35.878715</v>
      </c>
      <c r="F47" s="20">
        <v>67.735724</v>
      </c>
      <c r="G47" s="21">
        <v>88.79083044083382</v>
      </c>
      <c r="H47" s="22">
        <v>0.1412666169408859</v>
      </c>
      <c r="J47" s="11"/>
      <c r="K47" s="134"/>
      <c r="L47" s="134"/>
      <c r="M47" s="49"/>
      <c r="O47" s="34"/>
    </row>
    <row r="48" spans="1:15" ht="13.5">
      <c r="A48" s="18" t="s">
        <v>521</v>
      </c>
      <c r="B48" s="19">
        <v>124.055736</v>
      </c>
      <c r="C48" s="19">
        <v>109.28511800000001</v>
      </c>
      <c r="D48" s="48">
        <v>113.21851000000001</v>
      </c>
      <c r="E48" s="33">
        <v>147.184189</v>
      </c>
      <c r="F48" s="20">
        <v>123.212658</v>
      </c>
      <c r="G48" s="21">
        <v>-16.28675686082015</v>
      </c>
      <c r="H48" s="22">
        <v>0.2569668460317096</v>
      </c>
      <c r="J48" s="11"/>
      <c r="K48" s="134"/>
      <c r="L48" s="134"/>
      <c r="M48" s="49"/>
      <c r="O48" s="34"/>
    </row>
    <row r="49" spans="1:15" ht="13.5">
      <c r="A49" s="18" t="s">
        <v>522</v>
      </c>
      <c r="B49" s="19">
        <v>23582.965734999994</v>
      </c>
      <c r="C49" s="19">
        <v>15528.346741689997</v>
      </c>
      <c r="D49" s="48">
        <v>16877.448832999995</v>
      </c>
      <c r="E49" s="33">
        <v>24689.739339310003</v>
      </c>
      <c r="F49" s="20">
        <v>29758.73272032</v>
      </c>
      <c r="G49" s="21">
        <v>20.530769123752357</v>
      </c>
      <c r="H49" s="22">
        <v>62.063490985165416</v>
      </c>
      <c r="J49" s="11"/>
      <c r="K49" s="134"/>
      <c r="L49" s="134"/>
      <c r="M49" s="49"/>
      <c r="O49" s="34"/>
    </row>
    <row r="50" spans="1:15" ht="13.5">
      <c r="A50" s="18" t="s">
        <v>524</v>
      </c>
      <c r="B50" s="19">
        <v>481.757686</v>
      </c>
      <c r="C50" s="19">
        <v>491.26304875000005</v>
      </c>
      <c r="D50" s="48">
        <v>649.7162255999999</v>
      </c>
      <c r="E50" s="33">
        <v>1381.68623051</v>
      </c>
      <c r="F50" s="20">
        <v>1465</v>
      </c>
      <c r="G50" s="21">
        <v>6.029861747934451</v>
      </c>
      <c r="H50" s="22">
        <v>3.0553389201006818</v>
      </c>
      <c r="J50" s="11"/>
      <c r="K50" s="134"/>
      <c r="L50" s="134"/>
      <c r="M50" s="49"/>
      <c r="O50" s="34"/>
    </row>
    <row r="51" spans="1:15" ht="13.5">
      <c r="A51" s="23" t="s">
        <v>495</v>
      </c>
      <c r="B51" s="24">
        <v>34797.168179</v>
      </c>
      <c r="C51" s="24">
        <v>24716.07136344</v>
      </c>
      <c r="D51" s="50">
        <v>26801.6475606</v>
      </c>
      <c r="E51" s="35">
        <v>39229.67282682</v>
      </c>
      <c r="F51" s="35">
        <v>47948.85406532</v>
      </c>
      <c r="G51" s="26">
        <v>22.225985103141088</v>
      </c>
      <c r="H51" s="27">
        <v>100</v>
      </c>
      <c r="J51" s="11"/>
      <c r="K51" s="134"/>
      <c r="L51" s="134"/>
      <c r="M51" s="49"/>
      <c r="O51" s="34"/>
    </row>
    <row r="52" spans="1:4" ht="13.5">
      <c r="A52" s="51" t="s">
        <v>525</v>
      </c>
      <c r="B52" s="52"/>
      <c r="C52" s="52"/>
      <c r="D52" s="52"/>
    </row>
    <row r="53" spans="1:4" ht="13.5">
      <c r="A53" s="54" t="s">
        <v>526</v>
      </c>
      <c r="B53" s="16"/>
      <c r="C53" s="16"/>
      <c r="D53" s="16"/>
    </row>
    <row r="54" spans="1:4" ht="13.5">
      <c r="A54" s="16" t="s">
        <v>527</v>
      </c>
      <c r="B54" s="16"/>
      <c r="C54" s="16"/>
      <c r="D54" s="16"/>
    </row>
    <row r="55" spans="1:4" ht="13.5">
      <c r="A55" s="28"/>
      <c r="B55" s="16"/>
      <c r="C55" s="16"/>
      <c r="D55" s="16"/>
    </row>
    <row r="56" spans="1:4" ht="13.5">
      <c r="A56" s="55"/>
      <c r="B56" s="28"/>
      <c r="C56" s="28"/>
      <c r="D56" s="28"/>
    </row>
    <row r="57" spans="1:4" ht="15.75">
      <c r="A57" s="56"/>
      <c r="B57" s="16"/>
      <c r="C57" s="16"/>
      <c r="D57" s="16"/>
    </row>
    <row r="58" spans="1:8" ht="27">
      <c r="A58" s="141" t="s">
        <v>502</v>
      </c>
      <c r="B58" s="141">
        <v>2014</v>
      </c>
      <c r="C58" s="141">
        <v>2015</v>
      </c>
      <c r="D58" s="141">
        <v>2016</v>
      </c>
      <c r="E58" s="141">
        <v>2017</v>
      </c>
      <c r="F58" s="141">
        <v>2018</v>
      </c>
      <c r="G58" s="141" t="s">
        <v>555</v>
      </c>
      <c r="H58" s="139"/>
    </row>
    <row r="59" spans="1:8" ht="13.5">
      <c r="A59" s="142" t="s">
        <v>569</v>
      </c>
      <c r="B59" s="143">
        <v>78711.794</v>
      </c>
      <c r="C59" s="143">
        <v>120045.58436999998</v>
      </c>
      <c r="D59" s="143">
        <v>115692.89916000002</v>
      </c>
      <c r="E59" s="144">
        <v>106020.06460999999</v>
      </c>
      <c r="F59" s="145">
        <v>84463.09470000002</v>
      </c>
      <c r="G59" s="146">
        <v>-20.332915273442197</v>
      </c>
      <c r="H59" s="140"/>
    </row>
    <row r="60" spans="1:8" ht="13.5">
      <c r="A60" s="142" t="s">
        <v>570</v>
      </c>
      <c r="B60" s="143">
        <v>18859.940531</v>
      </c>
      <c r="C60" s="143">
        <v>30728.64099174</v>
      </c>
      <c r="D60" s="143">
        <v>35172.2698263</v>
      </c>
      <c r="E60" s="147">
        <v>33969.45690936</v>
      </c>
      <c r="F60" s="144">
        <v>32726.384586309996</v>
      </c>
      <c r="G60" s="146">
        <v>-3.6593823868508366</v>
      </c>
      <c r="H60" s="140"/>
    </row>
    <row r="61" spans="1:8" ht="13.5">
      <c r="A61" s="142" t="s">
        <v>571</v>
      </c>
      <c r="B61" s="143">
        <v>26320.075999999997</v>
      </c>
      <c r="C61" s="148">
        <v>17461.13598</v>
      </c>
      <c r="D61" s="143">
        <v>17593.035884</v>
      </c>
      <c r="E61" s="147">
        <v>24826.783906</v>
      </c>
      <c r="F61" s="147">
        <v>27998.030129399995</v>
      </c>
      <c r="G61" s="146">
        <v>12.773487840418932</v>
      </c>
      <c r="H61" s="140"/>
    </row>
    <row r="62" spans="1:8" ht="13.5">
      <c r="A62" s="142" t="s">
        <v>572</v>
      </c>
      <c r="B62" s="143">
        <v>34797.168179</v>
      </c>
      <c r="C62" s="143">
        <v>24716.07136344</v>
      </c>
      <c r="D62" s="149">
        <v>26801.6475606</v>
      </c>
      <c r="E62" s="147">
        <v>39229.67282682</v>
      </c>
      <c r="F62" s="147">
        <v>47948.85406532</v>
      </c>
      <c r="G62" s="146">
        <v>22.225985103141088</v>
      </c>
      <c r="H62" s="140"/>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92D050"/>
  </sheetPr>
  <dimension ref="A1:IV40"/>
  <sheetViews>
    <sheetView zoomScalePageLayoutView="0" workbookViewId="0" topLeftCell="A1">
      <selection activeCell="C31" sqref="C31"/>
    </sheetView>
  </sheetViews>
  <sheetFormatPr defaultColWidth="9.140625" defaultRowHeight="12.75"/>
  <cols>
    <col min="1" max="1" width="15.00390625" style="58" customWidth="1"/>
    <col min="2" max="2" width="10.00390625" style="58" customWidth="1"/>
    <col min="3" max="3" width="11.7109375" style="58" customWidth="1"/>
    <col min="4" max="4" width="7.7109375" style="58" customWidth="1"/>
    <col min="5" max="5" width="11.7109375" style="58" customWidth="1"/>
    <col min="6" max="6" width="7.7109375" style="58" customWidth="1"/>
    <col min="7" max="7" width="11.7109375" style="58" customWidth="1"/>
    <col min="8" max="8" width="7.7109375" style="58" customWidth="1"/>
    <col min="9" max="9" width="11.7109375" style="58" customWidth="1"/>
    <col min="10" max="10" width="7.7109375" style="58" customWidth="1"/>
    <col min="11" max="11" width="11.7109375" style="58" customWidth="1"/>
    <col min="12" max="12" width="7.7109375" style="58" customWidth="1"/>
    <col min="13" max="13" width="9.421875" style="59" bestFit="1" customWidth="1"/>
    <col min="14" max="14" width="9.140625" style="58" customWidth="1"/>
    <col min="15" max="15" width="20.28125" style="58" bestFit="1" customWidth="1"/>
    <col min="16" max="16384" width="9.140625" style="58" customWidth="1"/>
  </cols>
  <sheetData>
    <row r="1" ht="15">
      <c r="A1" s="57" t="s">
        <v>547</v>
      </c>
    </row>
    <row r="2" spans="1:12" ht="15">
      <c r="A2" s="248" t="s">
        <v>528</v>
      </c>
      <c r="B2" s="249" t="s">
        <v>529</v>
      </c>
      <c r="C2" s="250" t="s">
        <v>530</v>
      </c>
      <c r="D2" s="251"/>
      <c r="E2" s="251"/>
      <c r="F2" s="251"/>
      <c r="G2" s="251"/>
      <c r="H2" s="251"/>
      <c r="I2" s="251"/>
      <c r="J2" s="251"/>
      <c r="K2" s="251"/>
      <c r="L2" s="252"/>
    </row>
    <row r="3" spans="1:12" ht="15">
      <c r="A3" s="248"/>
      <c r="B3" s="249"/>
      <c r="C3" s="249" t="s">
        <v>531</v>
      </c>
      <c r="D3" s="249"/>
      <c r="E3" s="249" t="s">
        <v>532</v>
      </c>
      <c r="F3" s="249"/>
      <c r="G3" s="249" t="s">
        <v>533</v>
      </c>
      <c r="H3" s="249"/>
      <c r="I3" s="249" t="s">
        <v>534</v>
      </c>
      <c r="J3" s="249"/>
      <c r="K3" s="249" t="s">
        <v>535</v>
      </c>
      <c r="L3" s="249"/>
    </row>
    <row r="4" spans="1:22" ht="28.5">
      <c r="A4" s="248"/>
      <c r="B4" s="249"/>
      <c r="C4" s="60" t="s">
        <v>536</v>
      </c>
      <c r="D4" s="60" t="s">
        <v>537</v>
      </c>
      <c r="E4" s="60" t="s">
        <v>536</v>
      </c>
      <c r="F4" s="60" t="s">
        <v>537</v>
      </c>
      <c r="G4" s="60" t="s">
        <v>536</v>
      </c>
      <c r="H4" s="60" t="s">
        <v>537</v>
      </c>
      <c r="I4" s="60" t="s">
        <v>536</v>
      </c>
      <c r="J4" s="60" t="s">
        <v>537</v>
      </c>
      <c r="K4" s="60" t="s">
        <v>536</v>
      </c>
      <c r="L4" s="60" t="s">
        <v>537</v>
      </c>
      <c r="N4" s="61"/>
      <c r="O4" s="61"/>
      <c r="P4" s="61"/>
      <c r="Q4" s="61"/>
      <c r="R4" s="61"/>
      <c r="S4" s="61"/>
      <c r="T4" s="61"/>
      <c r="U4" s="61"/>
      <c r="V4" s="61"/>
    </row>
    <row r="5" spans="1:22" ht="15" hidden="1">
      <c r="A5" s="62">
        <v>2008</v>
      </c>
      <c r="B5" s="63">
        <f aca="true" t="shared" si="0" ref="B5:B15">+C5+E5+G5+I5+K5</f>
        <v>20593.669000000016</v>
      </c>
      <c r="C5" s="64">
        <v>11536.577000000018</v>
      </c>
      <c r="D5" s="65">
        <f aca="true" t="shared" si="1" ref="D5:D15">+C5/B5*100</f>
        <v>56.02001760832424</v>
      </c>
      <c r="E5" s="64">
        <v>527.7889999999996</v>
      </c>
      <c r="F5" s="65">
        <f aca="true" t="shared" si="2" ref="F5:F15">+E5/B5*100</f>
        <v>2.562870171410443</v>
      </c>
      <c r="G5" s="64">
        <v>1313</v>
      </c>
      <c r="H5" s="65">
        <f aca="true" t="shared" si="3" ref="H5:H15">+G5/B5*100</f>
        <v>6.375745866363099</v>
      </c>
      <c r="I5" s="64">
        <v>2221.303000000001</v>
      </c>
      <c r="J5" s="65">
        <f aca="true" t="shared" si="4" ref="J5:J15">+I5/B5*100</f>
        <v>10.78633923853005</v>
      </c>
      <c r="K5" s="64">
        <v>4995</v>
      </c>
      <c r="L5" s="65">
        <f aca="true" t="shared" si="5" ref="L5:L15">+K5/B5*100</f>
        <v>24.255027115372187</v>
      </c>
      <c r="M5" s="66"/>
      <c r="N5" s="61"/>
      <c r="O5" s="61"/>
      <c r="P5" s="61"/>
      <c r="Q5" s="61"/>
      <c r="R5" s="61"/>
      <c r="S5" s="61"/>
      <c r="T5" s="61"/>
      <c r="U5" s="61"/>
      <c r="V5" s="61"/>
    </row>
    <row r="6" spans="1:22" ht="15" hidden="1">
      <c r="A6" s="62">
        <v>2009</v>
      </c>
      <c r="B6" s="63">
        <f t="shared" si="0"/>
        <v>18713.97299999999</v>
      </c>
      <c r="C6" s="64">
        <v>11017.556999999984</v>
      </c>
      <c r="D6" s="65">
        <f t="shared" si="1"/>
        <v>58.873425755182986</v>
      </c>
      <c r="E6" s="64">
        <v>388.82499999999993</v>
      </c>
      <c r="F6" s="65">
        <f t="shared" si="2"/>
        <v>2.077725558330132</v>
      </c>
      <c r="G6" s="64">
        <v>1427.9440000000004</v>
      </c>
      <c r="H6" s="65">
        <f t="shared" si="3"/>
        <v>7.630362617280687</v>
      </c>
      <c r="I6" s="64">
        <v>2461.033</v>
      </c>
      <c r="J6" s="65">
        <f t="shared" si="4"/>
        <v>13.150777763759738</v>
      </c>
      <c r="K6" s="64">
        <v>3418.614000000006</v>
      </c>
      <c r="L6" s="65">
        <f t="shared" si="5"/>
        <v>18.267708305446458</v>
      </c>
      <c r="M6" s="66"/>
      <c r="N6" s="61"/>
      <c r="O6" s="61"/>
      <c r="P6" s="61"/>
      <c r="Q6" s="61"/>
      <c r="R6" s="61"/>
      <c r="S6" s="61"/>
      <c r="T6" s="61"/>
      <c r="U6" s="61"/>
      <c r="V6" s="61"/>
    </row>
    <row r="7" spans="1:22" ht="15">
      <c r="A7" s="62">
        <v>2010</v>
      </c>
      <c r="B7" s="63">
        <f t="shared" si="0"/>
        <v>18325.280000000006</v>
      </c>
      <c r="C7" s="64">
        <v>10219.808000000006</v>
      </c>
      <c r="D7" s="65">
        <f t="shared" si="1"/>
        <v>55.76890503173759</v>
      </c>
      <c r="E7" s="64">
        <v>468</v>
      </c>
      <c r="F7" s="65">
        <f t="shared" si="2"/>
        <v>2.553849108990421</v>
      </c>
      <c r="G7" s="64">
        <v>1175.7449999999992</v>
      </c>
      <c r="H7" s="65">
        <f t="shared" si="3"/>
        <v>6.4159729073716685</v>
      </c>
      <c r="I7" s="64">
        <v>2147.7270000000017</v>
      </c>
      <c r="J7" s="65">
        <f t="shared" si="4"/>
        <v>11.720022831847594</v>
      </c>
      <c r="K7" s="64">
        <v>4314</v>
      </c>
      <c r="L7" s="65">
        <f t="shared" si="5"/>
        <v>23.54125012005273</v>
      </c>
      <c r="M7" s="66"/>
      <c r="Q7"/>
      <c r="R7"/>
      <c r="S7"/>
      <c r="T7"/>
      <c r="U7" s="61"/>
      <c r="V7" s="61"/>
    </row>
    <row r="8" spans="1:22" ht="15">
      <c r="A8" s="62">
        <v>2011</v>
      </c>
      <c r="B8" s="63">
        <f t="shared" si="0"/>
        <v>18461.832999999984</v>
      </c>
      <c r="C8" s="64">
        <v>7969.69699999999</v>
      </c>
      <c r="D8" s="65">
        <f t="shared" si="1"/>
        <v>43.16850336583587</v>
      </c>
      <c r="E8" s="64">
        <v>603.7320000000002</v>
      </c>
      <c r="F8" s="65">
        <f t="shared" si="2"/>
        <v>3.2701628272772303</v>
      </c>
      <c r="G8" s="64">
        <v>1648.9110000000005</v>
      </c>
      <c r="H8" s="65">
        <f t="shared" si="3"/>
        <v>8.93145875601844</v>
      </c>
      <c r="I8" s="64">
        <v>3239.083999999998</v>
      </c>
      <c r="J8" s="65">
        <f t="shared" si="4"/>
        <v>17.544758421333356</v>
      </c>
      <c r="K8" s="64">
        <v>5000.408999999998</v>
      </c>
      <c r="L8" s="65">
        <f t="shared" si="5"/>
        <v>27.085116629535115</v>
      </c>
      <c r="M8" s="66"/>
      <c r="Q8"/>
      <c r="R8"/>
      <c r="S8"/>
      <c r="T8"/>
      <c r="U8" s="61"/>
      <c r="V8" s="61"/>
    </row>
    <row r="9" spans="1:22" ht="15">
      <c r="A9" s="67">
        <v>2012</v>
      </c>
      <c r="B9" s="63">
        <f t="shared" si="0"/>
        <v>18631.178</v>
      </c>
      <c r="C9" s="63">
        <v>6054.113</v>
      </c>
      <c r="D9" s="65">
        <f t="shared" si="1"/>
        <v>32.49452611101671</v>
      </c>
      <c r="E9" s="64">
        <v>472.59999999999997</v>
      </c>
      <c r="F9" s="65">
        <f t="shared" si="2"/>
        <v>2.5366082595528847</v>
      </c>
      <c r="G9" s="64">
        <v>3198.6620000000003</v>
      </c>
      <c r="H9" s="65">
        <f t="shared" si="3"/>
        <v>17.16832934557332</v>
      </c>
      <c r="I9" s="64">
        <v>4355.853</v>
      </c>
      <c r="J9" s="65">
        <f t="shared" si="4"/>
        <v>23.37937515276812</v>
      </c>
      <c r="K9" s="64">
        <v>4549.95</v>
      </c>
      <c r="L9" s="65">
        <f t="shared" si="5"/>
        <v>24.421161131088972</v>
      </c>
      <c r="M9" s="66"/>
      <c r="Q9"/>
      <c r="R9"/>
      <c r="S9"/>
      <c r="T9"/>
      <c r="U9" s="61"/>
      <c r="V9" s="61"/>
    </row>
    <row r="10" spans="1:22" ht="15">
      <c r="A10" s="67">
        <v>2013</v>
      </c>
      <c r="B10" s="63">
        <f t="shared" si="0"/>
        <v>23910.33</v>
      </c>
      <c r="C10" s="63">
        <v>7822.6</v>
      </c>
      <c r="D10" s="65">
        <f t="shared" si="1"/>
        <v>32.716403328603164</v>
      </c>
      <c r="E10" s="64">
        <v>403.7</v>
      </c>
      <c r="F10" s="65">
        <f t="shared" si="2"/>
        <v>1.6883915863980126</v>
      </c>
      <c r="G10" s="64">
        <v>3884.31</v>
      </c>
      <c r="H10" s="65">
        <f t="shared" si="3"/>
        <v>16.2453215827636</v>
      </c>
      <c r="I10" s="64">
        <v>4153.17</v>
      </c>
      <c r="J10" s="65">
        <f t="shared" si="4"/>
        <v>17.369772813675095</v>
      </c>
      <c r="K10" s="64">
        <v>7646.55</v>
      </c>
      <c r="L10" s="65">
        <f t="shared" si="5"/>
        <v>31.98011068856013</v>
      </c>
      <c r="Q10"/>
      <c r="R10"/>
      <c r="S10"/>
      <c r="T10"/>
      <c r="U10" s="61"/>
      <c r="V10" s="61"/>
    </row>
    <row r="11" spans="1:22" ht="15">
      <c r="A11" s="67">
        <v>2014</v>
      </c>
      <c r="B11" s="63">
        <f t="shared" si="0"/>
        <v>26320.079999999998</v>
      </c>
      <c r="C11" s="69">
        <v>8447.85</v>
      </c>
      <c r="D11" s="65">
        <f t="shared" si="1"/>
        <v>32.09659697082988</v>
      </c>
      <c r="E11" s="69">
        <v>547.32</v>
      </c>
      <c r="F11" s="65">
        <f t="shared" si="2"/>
        <v>2.0794769620761033</v>
      </c>
      <c r="G11" s="69">
        <v>4324.36</v>
      </c>
      <c r="H11" s="65">
        <f t="shared" si="3"/>
        <v>16.42988927085328</v>
      </c>
      <c r="I11" s="69">
        <v>3076.85</v>
      </c>
      <c r="J11" s="65">
        <f t="shared" si="4"/>
        <v>11.690124042176164</v>
      </c>
      <c r="K11" s="69">
        <v>9923.7</v>
      </c>
      <c r="L11" s="65">
        <f t="shared" si="5"/>
        <v>37.70391275406458</v>
      </c>
      <c r="Q11"/>
      <c r="R11"/>
      <c r="S11"/>
      <c r="T11"/>
      <c r="U11" s="61"/>
      <c r="V11" s="61"/>
    </row>
    <row r="12" spans="1:22" ht="15">
      <c r="A12" s="67">
        <v>2015</v>
      </c>
      <c r="B12" s="63">
        <f t="shared" si="0"/>
        <v>17461.13</v>
      </c>
      <c r="C12" s="69">
        <v>2064.94</v>
      </c>
      <c r="D12" s="65">
        <f t="shared" si="1"/>
        <v>11.825924209945175</v>
      </c>
      <c r="E12" s="69">
        <v>673.21</v>
      </c>
      <c r="F12" s="65">
        <f t="shared" si="2"/>
        <v>3.8554778528079225</v>
      </c>
      <c r="G12" s="69">
        <v>4391.67</v>
      </c>
      <c r="H12" s="65">
        <f t="shared" si="3"/>
        <v>25.15112137645158</v>
      </c>
      <c r="I12" s="69">
        <v>2288.61</v>
      </c>
      <c r="J12" s="65">
        <f t="shared" si="4"/>
        <v>13.106883689658114</v>
      </c>
      <c r="K12" s="69">
        <v>8042.7</v>
      </c>
      <c r="L12" s="65">
        <f t="shared" si="5"/>
        <v>46.0605928711372</v>
      </c>
      <c r="Q12"/>
      <c r="R12"/>
      <c r="S12"/>
      <c r="T12"/>
      <c r="U12" s="61"/>
      <c r="V12" s="61"/>
    </row>
    <row r="13" spans="1:22" ht="15">
      <c r="A13" s="67">
        <v>2016</v>
      </c>
      <c r="B13" s="63">
        <f t="shared" si="0"/>
        <v>17593.03588400001</v>
      </c>
      <c r="C13" s="69">
        <v>2541.5950700000026</v>
      </c>
      <c r="D13" s="65">
        <f t="shared" si="1"/>
        <v>14.44659743069959</v>
      </c>
      <c r="E13" s="69">
        <v>612.8056000000008</v>
      </c>
      <c r="F13" s="65">
        <f t="shared" si="2"/>
        <v>3.483228273053868</v>
      </c>
      <c r="G13" s="69">
        <v>4719.211099999997</v>
      </c>
      <c r="H13" s="65">
        <f t="shared" si="3"/>
        <v>26.824313501752613</v>
      </c>
      <c r="I13" s="69">
        <v>2052.4930099999997</v>
      </c>
      <c r="J13" s="65">
        <f t="shared" si="4"/>
        <v>11.66650840442291</v>
      </c>
      <c r="K13" s="69">
        <v>7666.93110400001</v>
      </c>
      <c r="L13" s="65">
        <f t="shared" si="5"/>
        <v>43.579352390071016</v>
      </c>
      <c r="Q13" s="61"/>
      <c r="R13" s="61"/>
      <c r="S13" s="61"/>
      <c r="T13"/>
      <c r="U13" s="61"/>
      <c r="V13" s="61"/>
    </row>
    <row r="14" spans="1:22" ht="15">
      <c r="A14" s="67">
        <v>2017</v>
      </c>
      <c r="B14" s="63">
        <f t="shared" si="0"/>
        <v>24826.800000000003</v>
      </c>
      <c r="C14" s="64">
        <v>5725.2</v>
      </c>
      <c r="D14" s="65">
        <f t="shared" si="1"/>
        <v>23.060563584513506</v>
      </c>
      <c r="E14" s="64">
        <v>855.8</v>
      </c>
      <c r="F14" s="65">
        <f t="shared" si="2"/>
        <v>3.447081379799249</v>
      </c>
      <c r="G14" s="64">
        <v>4408</v>
      </c>
      <c r="H14" s="65">
        <f t="shared" si="3"/>
        <v>17.755006686322844</v>
      </c>
      <c r="I14" s="64">
        <v>2030.1</v>
      </c>
      <c r="J14" s="65">
        <f t="shared" si="4"/>
        <v>8.177050606602542</v>
      </c>
      <c r="K14" s="64">
        <v>11807.7</v>
      </c>
      <c r="L14" s="65">
        <f t="shared" si="5"/>
        <v>47.560297742761854</v>
      </c>
      <c r="Q14" s="61"/>
      <c r="R14" s="61"/>
      <c r="S14" s="61"/>
      <c r="T14" s="61"/>
      <c r="U14" s="61"/>
      <c r="V14" s="61"/>
    </row>
    <row r="15" spans="1:22" ht="15">
      <c r="A15" s="67">
        <v>2018</v>
      </c>
      <c r="B15" s="63">
        <f t="shared" si="0"/>
        <v>27998.1</v>
      </c>
      <c r="C15" s="178">
        <v>7597</v>
      </c>
      <c r="D15" s="65">
        <f t="shared" si="1"/>
        <v>27.13398409177766</v>
      </c>
      <c r="E15" s="64">
        <v>848.9</v>
      </c>
      <c r="F15" s="65">
        <f t="shared" si="2"/>
        <v>3.031991456563124</v>
      </c>
      <c r="G15" s="64">
        <v>4193</v>
      </c>
      <c r="H15" s="65">
        <f t="shared" si="3"/>
        <v>14.976016229672728</v>
      </c>
      <c r="I15" s="64">
        <v>2184.7</v>
      </c>
      <c r="J15" s="65">
        <f t="shared" si="4"/>
        <v>7.8030294912869085</v>
      </c>
      <c r="K15" s="64">
        <v>13174.5</v>
      </c>
      <c r="L15" s="65">
        <f t="shared" si="5"/>
        <v>47.05497873069959</v>
      </c>
      <c r="Q15" s="61"/>
      <c r="R15" s="61"/>
      <c r="S15" s="61"/>
      <c r="T15" s="61"/>
      <c r="U15" s="61"/>
      <c r="V15" s="61"/>
    </row>
    <row r="16" spans="1:22" ht="15">
      <c r="A16" s="71"/>
      <c r="C16" s="72"/>
      <c r="H16" s="61"/>
      <c r="I16" s="73"/>
      <c r="J16" s="61"/>
      <c r="K16" s="73"/>
      <c r="L16" s="74"/>
      <c r="Q16" s="61"/>
      <c r="R16" s="61"/>
      <c r="S16" s="61"/>
      <c r="T16" s="61"/>
      <c r="U16" s="61"/>
      <c r="V16" s="61"/>
    </row>
    <row r="17" ht="15">
      <c r="A17" s="57" t="s">
        <v>548</v>
      </c>
    </row>
    <row r="18" spans="1:12" ht="15">
      <c r="A18" s="248" t="s">
        <v>528</v>
      </c>
      <c r="B18" s="249" t="s">
        <v>538</v>
      </c>
      <c r="C18" s="250" t="s">
        <v>539</v>
      </c>
      <c r="D18" s="251"/>
      <c r="E18" s="251"/>
      <c r="F18" s="251"/>
      <c r="G18" s="251"/>
      <c r="H18" s="251"/>
      <c r="I18" s="251"/>
      <c r="J18" s="251"/>
      <c r="K18" s="251"/>
      <c r="L18" s="252"/>
    </row>
    <row r="19" spans="1:12" ht="15">
      <c r="A19" s="248"/>
      <c r="B19" s="249"/>
      <c r="C19" s="249" t="s">
        <v>531</v>
      </c>
      <c r="D19" s="249"/>
      <c r="E19" s="249" t="s">
        <v>532</v>
      </c>
      <c r="F19" s="249"/>
      <c r="G19" s="249" t="s">
        <v>533</v>
      </c>
      <c r="H19" s="249"/>
      <c r="I19" s="249" t="s">
        <v>534</v>
      </c>
      <c r="J19" s="249"/>
      <c r="K19" s="249" t="s">
        <v>535</v>
      </c>
      <c r="L19" s="249"/>
    </row>
    <row r="20" spans="1:22" ht="28.5">
      <c r="A20" s="248"/>
      <c r="B20" s="249"/>
      <c r="C20" s="60" t="s">
        <v>540</v>
      </c>
      <c r="D20" s="60" t="s">
        <v>537</v>
      </c>
      <c r="E20" s="60" t="s">
        <v>540</v>
      </c>
      <c r="F20" s="60" t="s">
        <v>537</v>
      </c>
      <c r="G20" s="60" t="s">
        <v>540</v>
      </c>
      <c r="H20" s="60" t="s">
        <v>537</v>
      </c>
      <c r="I20" s="60" t="s">
        <v>540</v>
      </c>
      <c r="J20" s="60" t="s">
        <v>537</v>
      </c>
      <c r="K20" s="60" t="s">
        <v>540</v>
      </c>
      <c r="L20" s="60" t="s">
        <v>537</v>
      </c>
      <c r="N20" s="61"/>
      <c r="O20" s="61"/>
      <c r="P20" s="61"/>
      <c r="Q20" s="61"/>
      <c r="R20" s="61"/>
      <c r="S20" s="61"/>
      <c r="T20" s="61"/>
      <c r="U20" s="61"/>
      <c r="V20" s="61"/>
    </row>
    <row r="21" spans="1:22" ht="15" hidden="1">
      <c r="A21" s="62">
        <v>2008</v>
      </c>
      <c r="B21" s="63">
        <f aca="true" t="shared" si="6" ref="B21:B31">+C21+E21+G21+I21+K21</f>
        <v>19077.283744000015</v>
      </c>
      <c r="C21" s="64">
        <v>13829.852680000013</v>
      </c>
      <c r="D21" s="65">
        <f aca="true" t="shared" si="7" ref="D21:D31">+C21/B21*100</f>
        <v>72.49382493642278</v>
      </c>
      <c r="E21" s="64">
        <v>463.820437</v>
      </c>
      <c r="F21" s="65">
        <f aca="true" t="shared" si="8" ref="F21:F31">+E21/B21*100</f>
        <v>2.4312708414051656</v>
      </c>
      <c r="G21" s="64">
        <v>766.964572</v>
      </c>
      <c r="H21" s="65">
        <f aca="true" t="shared" si="9" ref="H21:H31">+G21/B21*100</f>
        <v>4.020302797253396</v>
      </c>
      <c r="I21" s="64">
        <v>1290.646054999999</v>
      </c>
      <c r="J21" s="65">
        <f aca="true" t="shared" si="10" ref="J21:J31">+I21/B21*100</f>
        <v>6.765355447448955</v>
      </c>
      <c r="K21" s="64">
        <v>2726</v>
      </c>
      <c r="L21" s="65">
        <f aca="true" t="shared" si="11" ref="L21:L31">+K21/B21*100</f>
        <v>14.289245977469683</v>
      </c>
      <c r="M21" s="66"/>
      <c r="N21" s="61"/>
      <c r="O21" s="61"/>
      <c r="P21" s="61"/>
      <c r="Q21" s="61"/>
      <c r="R21" s="61"/>
      <c r="S21" s="61"/>
      <c r="T21" s="61"/>
      <c r="U21" s="61"/>
      <c r="V21" s="61"/>
    </row>
    <row r="22" spans="1:22" ht="15" hidden="1">
      <c r="A22" s="62">
        <v>2009</v>
      </c>
      <c r="B22" s="63">
        <f t="shared" si="6"/>
        <v>21014.972463000006</v>
      </c>
      <c r="C22" s="64">
        <v>14853.127467000004</v>
      </c>
      <c r="D22" s="65">
        <f t="shared" si="7"/>
        <v>70.6787862470491</v>
      </c>
      <c r="E22" s="64">
        <v>428.9821059999998</v>
      </c>
      <c r="F22" s="65">
        <f t="shared" si="8"/>
        <v>2.041316526849068</v>
      </c>
      <c r="G22" s="64">
        <v>1095.6838119999998</v>
      </c>
      <c r="H22" s="65">
        <f t="shared" si="9"/>
        <v>5.213824638262622</v>
      </c>
      <c r="I22" s="64">
        <v>1951.179078000002</v>
      </c>
      <c r="J22" s="65">
        <f t="shared" si="10"/>
        <v>9.28470918263321</v>
      </c>
      <c r="K22" s="64">
        <v>2686</v>
      </c>
      <c r="L22" s="65">
        <f t="shared" si="11"/>
        <v>12.781363405205997</v>
      </c>
      <c r="M22" s="66"/>
      <c r="N22" s="61"/>
      <c r="O22" s="61"/>
      <c r="P22" s="61"/>
      <c r="Q22" s="61"/>
      <c r="R22" s="61"/>
      <c r="S22" s="61"/>
      <c r="T22" s="61"/>
      <c r="U22" s="61"/>
      <c r="V22" s="61"/>
    </row>
    <row r="23" spans="1:22" ht="15">
      <c r="A23" s="62">
        <v>2010</v>
      </c>
      <c r="B23" s="63">
        <f t="shared" si="6"/>
        <v>19834.013771</v>
      </c>
      <c r="C23" s="64">
        <v>12987</v>
      </c>
      <c r="D23" s="65">
        <f t="shared" si="7"/>
        <v>65.47842584937973</v>
      </c>
      <c r="E23" s="64">
        <v>446.1771470000001</v>
      </c>
      <c r="F23" s="65">
        <f t="shared" si="8"/>
        <v>2.2495554966910993</v>
      </c>
      <c r="G23" s="64">
        <v>1150.0035589999998</v>
      </c>
      <c r="H23" s="65">
        <f t="shared" si="9"/>
        <v>5.798138351005179</v>
      </c>
      <c r="I23" s="64">
        <v>1866.8330650000019</v>
      </c>
      <c r="J23" s="65">
        <f t="shared" si="10"/>
        <v>9.412280774603287</v>
      </c>
      <c r="K23" s="64">
        <v>3384</v>
      </c>
      <c r="L23" s="65">
        <f t="shared" si="11"/>
        <v>17.061599528320706</v>
      </c>
      <c r="M23" s="66"/>
      <c r="N23"/>
      <c r="O23" s="12"/>
      <c r="P23" s="12"/>
      <c r="Q23"/>
      <c r="R23"/>
      <c r="S23"/>
      <c r="T23"/>
      <c r="U23"/>
      <c r="V23" s="61"/>
    </row>
    <row r="24" spans="1:22" ht="15">
      <c r="A24" s="62">
        <v>2011</v>
      </c>
      <c r="B24" s="63">
        <f t="shared" si="6"/>
        <v>21875.852472000002</v>
      </c>
      <c r="C24" s="64">
        <v>11272</v>
      </c>
      <c r="D24" s="65">
        <f t="shared" si="7"/>
        <v>51.52713483704279</v>
      </c>
      <c r="E24" s="64">
        <v>632.7753409999998</v>
      </c>
      <c r="F24" s="65">
        <f t="shared" si="8"/>
        <v>2.892574549082924</v>
      </c>
      <c r="G24" s="64">
        <v>1920.6013349999998</v>
      </c>
      <c r="H24" s="65">
        <f t="shared" si="9"/>
        <v>8.77954967678756</v>
      </c>
      <c r="I24" s="64">
        <v>3429.4757960000015</v>
      </c>
      <c r="J24" s="65">
        <f t="shared" si="10"/>
        <v>15.676992704122316</v>
      </c>
      <c r="K24" s="64">
        <v>4621</v>
      </c>
      <c r="L24" s="65">
        <f t="shared" si="11"/>
        <v>21.123748232964402</v>
      </c>
      <c r="M24" s="66"/>
      <c r="N24"/>
      <c r="O24" s="13"/>
      <c r="P24" s="13"/>
      <c r="Q24"/>
      <c r="R24"/>
      <c r="S24"/>
      <c r="T24"/>
      <c r="U24"/>
      <c r="V24" s="61"/>
    </row>
    <row r="25" spans="1:22" ht="15">
      <c r="A25" s="67">
        <v>2012</v>
      </c>
      <c r="B25" s="63">
        <f t="shared" si="6"/>
        <v>26363.092374</v>
      </c>
      <c r="C25" s="64">
        <v>10676.860244</v>
      </c>
      <c r="D25" s="65">
        <f t="shared" si="7"/>
        <v>40.49927107386617</v>
      </c>
      <c r="E25" s="64">
        <v>619.584717</v>
      </c>
      <c r="F25" s="65">
        <f t="shared" si="8"/>
        <v>2.3501974207360106</v>
      </c>
      <c r="G25" s="64">
        <v>5100.702015</v>
      </c>
      <c r="H25" s="65">
        <f t="shared" si="9"/>
        <v>19.347889627813355</v>
      </c>
      <c r="I25" s="64">
        <v>5375.506672</v>
      </c>
      <c r="J25" s="65">
        <f t="shared" si="10"/>
        <v>20.39027362852725</v>
      </c>
      <c r="K25" s="64">
        <v>4590.438725999999</v>
      </c>
      <c r="L25" s="65">
        <f t="shared" si="11"/>
        <v>17.412368249057213</v>
      </c>
      <c r="M25" s="66"/>
      <c r="N25"/>
      <c r="O25" s="13"/>
      <c r="P25" s="13"/>
      <c r="Q25"/>
      <c r="R25"/>
      <c r="S25"/>
      <c r="T25"/>
      <c r="U25"/>
      <c r="V25" s="61"/>
    </row>
    <row r="26" spans="1:22" ht="15">
      <c r="A26" s="67">
        <v>2013</v>
      </c>
      <c r="B26" s="63">
        <f t="shared" si="6"/>
        <v>31792.05</v>
      </c>
      <c r="C26" s="64">
        <v>13376.65</v>
      </c>
      <c r="D26" s="65">
        <f t="shared" si="7"/>
        <v>42.075455970910966</v>
      </c>
      <c r="E26" s="64">
        <v>610</v>
      </c>
      <c r="F26" s="65">
        <f t="shared" si="8"/>
        <v>1.9187186733790367</v>
      </c>
      <c r="G26" s="64">
        <v>5623.76</v>
      </c>
      <c r="H26" s="65">
        <f t="shared" si="9"/>
        <v>17.689202174757526</v>
      </c>
      <c r="I26" s="64">
        <v>4909.37</v>
      </c>
      <c r="J26" s="65">
        <f t="shared" si="10"/>
        <v>15.442130972994821</v>
      </c>
      <c r="K26" s="64">
        <v>7272.27</v>
      </c>
      <c r="L26" s="65">
        <f t="shared" si="11"/>
        <v>22.87449220795765</v>
      </c>
      <c r="M26" s="66"/>
      <c r="N26"/>
      <c r="O26" s="13"/>
      <c r="P26" s="13"/>
      <c r="Q26"/>
      <c r="R26"/>
      <c r="S26"/>
      <c r="T26"/>
      <c r="U26"/>
      <c r="V26" s="61"/>
    </row>
    <row r="27" spans="1:22" ht="15">
      <c r="A27" s="67">
        <v>2014</v>
      </c>
      <c r="B27" s="63">
        <f t="shared" si="6"/>
        <v>34797.17</v>
      </c>
      <c r="C27" s="69">
        <v>14138.17</v>
      </c>
      <c r="D27" s="65">
        <f t="shared" si="7"/>
        <v>40.630229412334394</v>
      </c>
      <c r="E27" s="69">
        <v>855.29</v>
      </c>
      <c r="F27" s="65">
        <f t="shared" si="8"/>
        <v>2.4579297684265704</v>
      </c>
      <c r="G27" s="69">
        <v>6880.78</v>
      </c>
      <c r="H27" s="65">
        <f t="shared" si="9"/>
        <v>19.77396437698813</v>
      </c>
      <c r="I27" s="69">
        <v>4260.63</v>
      </c>
      <c r="J27" s="65">
        <f t="shared" si="10"/>
        <v>12.244185374845138</v>
      </c>
      <c r="K27" s="64">
        <v>8662.3</v>
      </c>
      <c r="L27" s="65">
        <f t="shared" si="11"/>
        <v>24.89369106740577</v>
      </c>
      <c r="M27" s="66"/>
      <c r="N27"/>
      <c r="O27" s="13"/>
      <c r="P27" s="13"/>
      <c r="Q27"/>
      <c r="R27"/>
      <c r="S27"/>
      <c r="T27"/>
      <c r="U27"/>
      <c r="V27" s="61"/>
    </row>
    <row r="28" spans="1:22" ht="15">
      <c r="A28" s="67">
        <v>2015</v>
      </c>
      <c r="B28" s="63">
        <f t="shared" si="6"/>
        <v>24716.07</v>
      </c>
      <c r="C28" s="69">
        <v>4773.88</v>
      </c>
      <c r="D28" s="65">
        <f t="shared" si="7"/>
        <v>19.31488298908362</v>
      </c>
      <c r="E28" s="69">
        <v>1096.09</v>
      </c>
      <c r="F28" s="65">
        <f t="shared" si="8"/>
        <v>4.434726070932798</v>
      </c>
      <c r="G28" s="69">
        <v>7550.8</v>
      </c>
      <c r="H28" s="65">
        <f t="shared" si="9"/>
        <v>30.5501643262865</v>
      </c>
      <c r="I28" s="69">
        <v>2712.43</v>
      </c>
      <c r="J28" s="65">
        <f t="shared" si="10"/>
        <v>10.974357978432653</v>
      </c>
      <c r="K28" s="64">
        <v>8582.87</v>
      </c>
      <c r="L28" s="65">
        <f t="shared" si="11"/>
        <v>34.725868635264426</v>
      </c>
      <c r="M28" s="66"/>
      <c r="N28"/>
      <c r="O28" s="13"/>
      <c r="P28" s="13"/>
      <c r="Q28"/>
      <c r="R28"/>
      <c r="S28"/>
      <c r="T28"/>
      <c r="U28"/>
      <c r="V28" s="61"/>
    </row>
    <row r="29" spans="1:22" ht="15">
      <c r="A29" s="67">
        <v>2016</v>
      </c>
      <c r="B29" s="63">
        <f t="shared" si="6"/>
        <v>26801.647560600002</v>
      </c>
      <c r="C29" s="69">
        <v>5238.913168</v>
      </c>
      <c r="D29" s="65">
        <f t="shared" si="7"/>
        <v>19.546981789662475</v>
      </c>
      <c r="E29" s="69">
        <v>1091.1512449999996</v>
      </c>
      <c r="F29" s="65">
        <f t="shared" si="8"/>
        <v>4.071209587145143</v>
      </c>
      <c r="G29" s="69">
        <v>8776.55044699999</v>
      </c>
      <c r="H29" s="65">
        <f t="shared" si="9"/>
        <v>32.74630944667012</v>
      </c>
      <c r="I29" s="69">
        <v>2756.6271339999985</v>
      </c>
      <c r="J29" s="65">
        <f t="shared" si="10"/>
        <v>10.28528984185436</v>
      </c>
      <c r="K29" s="64">
        <v>8938.405566600015</v>
      </c>
      <c r="L29" s="65">
        <f t="shared" si="11"/>
        <v>33.35020933466791</v>
      </c>
      <c r="M29" s="76"/>
      <c r="N29"/>
      <c r="O29" s="13"/>
      <c r="P29" s="13"/>
      <c r="Q29" s="61"/>
      <c r="R29" s="61"/>
      <c r="S29"/>
      <c r="T29"/>
      <c r="U29"/>
      <c r="V29" s="61"/>
    </row>
    <row r="30" spans="1:22" ht="15">
      <c r="A30" s="67">
        <v>2017</v>
      </c>
      <c r="B30" s="63">
        <f t="shared" si="6"/>
        <v>39229.5</v>
      </c>
      <c r="C30" s="64">
        <v>11052.2</v>
      </c>
      <c r="D30" s="65">
        <f t="shared" si="7"/>
        <v>28.17318599523318</v>
      </c>
      <c r="E30" s="64">
        <v>1457.7</v>
      </c>
      <c r="F30" s="65">
        <f t="shared" si="8"/>
        <v>3.715826100256185</v>
      </c>
      <c r="G30" s="64">
        <v>10139.9</v>
      </c>
      <c r="H30" s="65">
        <f t="shared" si="9"/>
        <v>25.84764016875056</v>
      </c>
      <c r="I30" s="64">
        <v>3190</v>
      </c>
      <c r="J30" s="65">
        <f t="shared" si="10"/>
        <v>8.131635631348857</v>
      </c>
      <c r="K30" s="64">
        <f>13358.4+31.3</f>
        <v>13389.699999999999</v>
      </c>
      <c r="L30" s="65">
        <f t="shared" si="11"/>
        <v>34.131712104411214</v>
      </c>
      <c r="M30" s="66"/>
      <c r="N30"/>
      <c r="O30" s="13"/>
      <c r="P30" s="13"/>
      <c r="Q30" s="61"/>
      <c r="R30" s="61"/>
      <c r="S30" s="61"/>
      <c r="T30" s="61"/>
      <c r="U30" s="61"/>
      <c r="V30" s="61"/>
    </row>
    <row r="31" spans="1:22" ht="15">
      <c r="A31" s="67">
        <v>2018</v>
      </c>
      <c r="B31" s="70">
        <f t="shared" si="6"/>
        <v>47948.700000000004</v>
      </c>
      <c r="C31" s="70">
        <v>16024.2</v>
      </c>
      <c r="D31" s="65">
        <f t="shared" si="7"/>
        <v>33.419467055415474</v>
      </c>
      <c r="E31" s="64">
        <v>1496.1</v>
      </c>
      <c r="F31" s="65">
        <f t="shared" si="8"/>
        <v>3.120209724142677</v>
      </c>
      <c r="G31" s="64">
        <v>11239.1</v>
      </c>
      <c r="H31" s="65">
        <f t="shared" si="9"/>
        <v>23.43984299887171</v>
      </c>
      <c r="I31" s="64">
        <v>3782.7</v>
      </c>
      <c r="J31" s="65">
        <f t="shared" si="10"/>
        <v>7.889056429058555</v>
      </c>
      <c r="K31" s="64">
        <v>15406.6</v>
      </c>
      <c r="L31" s="65">
        <f t="shared" si="11"/>
        <v>32.131423792511576</v>
      </c>
      <c r="M31" s="66"/>
      <c r="N31"/>
      <c r="O31" s="75"/>
      <c r="P31" s="75"/>
      <c r="Q31" s="61"/>
      <c r="R31" s="61"/>
      <c r="S31" s="61"/>
      <c r="T31" s="61"/>
      <c r="U31" s="61"/>
      <c r="V31" s="61"/>
    </row>
    <row r="32" spans="1:256" ht="15">
      <c r="A32" s="77" t="s">
        <v>541</v>
      </c>
      <c r="B32"/>
      <c r="C32"/>
      <c r="D32"/>
      <c r="E32"/>
      <c r="F32"/>
      <c r="G32"/>
      <c r="H32"/>
      <c r="I32" s="78"/>
      <c r="J32" s="74"/>
      <c r="K32" s="79"/>
      <c r="L32" s="74"/>
      <c r="M32" s="80"/>
      <c r="N32"/>
      <c r="O32" s="75"/>
      <c r="P32" s="75"/>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row>
    <row r="33" spans="2:16" ht="15">
      <c r="B33" s="77"/>
      <c r="N33"/>
      <c r="O33" s="75"/>
      <c r="P33" s="75"/>
    </row>
    <row r="34" spans="6:12" ht="15">
      <c r="F34" s="81"/>
      <c r="G34" s="81"/>
      <c r="I34" s="82"/>
      <c r="J34" s="79"/>
      <c r="K34" s="79"/>
      <c r="L34" s="82"/>
    </row>
    <row r="35" spans="1:256" ht="15">
      <c r="A35" s="61"/>
      <c r="B35"/>
      <c r="C35"/>
      <c r="D35"/>
      <c r="E35"/>
      <c r="F35"/>
      <c r="G35" s="81"/>
      <c r="H35"/>
      <c r="I35" s="61"/>
      <c r="J35" s="61"/>
      <c r="K35" s="61"/>
      <c r="L35" s="61"/>
      <c r="M35" s="83"/>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row>
    <row r="36" spans="1:256" ht="15">
      <c r="A36"/>
      <c r="B36"/>
      <c r="C36"/>
      <c r="D36"/>
      <c r="E36"/>
      <c r="F36"/>
      <c r="G36"/>
      <c r="H36"/>
      <c r="I36" s="84"/>
      <c r="J36" s="61"/>
      <c r="K36" s="61"/>
      <c r="L36" s="61"/>
      <c r="M36" s="83"/>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row>
    <row r="37" spans="1:256" ht="15">
      <c r="A37"/>
      <c r="B37"/>
      <c r="C37"/>
      <c r="D37"/>
      <c r="E37"/>
      <c r="F37"/>
      <c r="G37"/>
      <c r="H37"/>
      <c r="I37" s="84"/>
      <c r="J37" s="61"/>
      <c r="K37" s="61"/>
      <c r="L37" s="61"/>
      <c r="M37" s="83"/>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row>
    <row r="38" spans="1:256" ht="15">
      <c r="A38"/>
      <c r="B38"/>
      <c r="C38" s="73"/>
      <c r="D38" s="73"/>
      <c r="E38" s="73"/>
      <c r="F38" s="84"/>
      <c r="G38" s="84"/>
      <c r="H38" s="61"/>
      <c r="I38" s="84"/>
      <c r="J38" s="61"/>
      <c r="K38" s="61"/>
      <c r="L38" s="61"/>
      <c r="M38" s="83"/>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row>
    <row r="39" spans="1:256" ht="15">
      <c r="A39"/>
      <c r="B39" s="61"/>
      <c r="C39" s="73"/>
      <c r="D39" s="73"/>
      <c r="E39" s="73"/>
      <c r="F39" s="73"/>
      <c r="G39" s="73"/>
      <c r="H39" s="73"/>
      <c r="I39" s="61"/>
      <c r="J39" s="61"/>
      <c r="K39" s="61"/>
      <c r="L39" s="61"/>
      <c r="M39" s="83"/>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row>
    <row r="40" spans="1:256" ht="15">
      <c r="A40" s="61"/>
      <c r="B40" s="61"/>
      <c r="C40" s="61"/>
      <c r="D40" s="61"/>
      <c r="E40" s="61"/>
      <c r="F40" s="61"/>
      <c r="G40" s="61"/>
      <c r="H40" s="61"/>
      <c r="I40" s="61"/>
      <c r="J40" s="61"/>
      <c r="K40" s="61"/>
      <c r="L40" s="61"/>
      <c r="M40" s="83"/>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row>
  </sheetData>
  <sheetProtection/>
  <mergeCells count="16">
    <mergeCell ref="A2:A4"/>
    <mergeCell ref="B2:B4"/>
    <mergeCell ref="C2:L2"/>
    <mergeCell ref="C3:D3"/>
    <mergeCell ref="E3:F3"/>
    <mergeCell ref="G3:H3"/>
    <mergeCell ref="I3:J3"/>
    <mergeCell ref="K3:L3"/>
    <mergeCell ref="A18:A20"/>
    <mergeCell ref="B18:B20"/>
    <mergeCell ref="C18:L18"/>
    <mergeCell ref="C19:D19"/>
    <mergeCell ref="E19:F19"/>
    <mergeCell ref="G19:H19"/>
    <mergeCell ref="I19:J19"/>
    <mergeCell ref="K19:L19"/>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IV38"/>
  <sheetViews>
    <sheetView zoomScalePageLayoutView="0" workbookViewId="0" topLeftCell="A16">
      <selection activeCell="A1" sqref="A1:L34"/>
    </sheetView>
  </sheetViews>
  <sheetFormatPr defaultColWidth="9.140625" defaultRowHeight="12.75"/>
  <cols>
    <col min="1" max="1" width="15.00390625" style="0" customWidth="1"/>
    <col min="2" max="2" width="10.00390625" style="0" customWidth="1"/>
    <col min="3" max="3" width="11.7109375" style="0" customWidth="1"/>
    <col min="4" max="4" width="7.7109375" style="0" customWidth="1"/>
    <col min="5" max="5" width="11.7109375" style="0" customWidth="1"/>
    <col min="6" max="6" width="7.7109375" style="0" customWidth="1"/>
    <col min="7" max="7" width="11.7109375" style="0" customWidth="1"/>
    <col min="8" max="8" width="7.7109375" style="0" customWidth="1"/>
    <col min="9" max="9" width="11.7109375" style="0" customWidth="1"/>
    <col min="10" max="10" width="7.7109375" style="0" customWidth="1"/>
    <col min="11" max="11" width="11.7109375" style="0" customWidth="1"/>
    <col min="12" max="12" width="7.7109375" style="0" customWidth="1"/>
    <col min="15" max="15" width="12.00390625" style="0" bestFit="1" customWidth="1"/>
    <col min="16" max="16" width="13.8515625" style="0" bestFit="1" customWidth="1"/>
    <col min="17" max="17" width="10.28125" style="0" bestFit="1" customWidth="1"/>
    <col min="18" max="18" width="9.28125" style="0" bestFit="1" customWidth="1"/>
    <col min="19" max="20" width="10.28125" style="0" bestFit="1" customWidth="1"/>
  </cols>
  <sheetData>
    <row r="1" ht="15">
      <c r="A1" s="85" t="s">
        <v>549</v>
      </c>
    </row>
    <row r="2" spans="1:12" ht="14.25">
      <c r="A2" s="253" t="s">
        <v>528</v>
      </c>
      <c r="B2" s="256" t="s">
        <v>542</v>
      </c>
      <c r="C2" s="250" t="s">
        <v>530</v>
      </c>
      <c r="D2" s="251"/>
      <c r="E2" s="251"/>
      <c r="F2" s="251"/>
      <c r="G2" s="251"/>
      <c r="H2" s="251"/>
      <c r="I2" s="251"/>
      <c r="J2" s="251"/>
      <c r="K2" s="251"/>
      <c r="L2" s="252"/>
    </row>
    <row r="3" spans="1:12" ht="14.25">
      <c r="A3" s="254"/>
      <c r="B3" s="257"/>
      <c r="C3" s="259" t="s">
        <v>543</v>
      </c>
      <c r="D3" s="260"/>
      <c r="E3" s="259" t="s">
        <v>544</v>
      </c>
      <c r="F3" s="260"/>
      <c r="G3" s="259" t="s">
        <v>533</v>
      </c>
      <c r="H3" s="260"/>
      <c r="I3" s="259" t="s">
        <v>534</v>
      </c>
      <c r="J3" s="260"/>
      <c r="K3" s="259" t="s">
        <v>545</v>
      </c>
      <c r="L3" s="260"/>
    </row>
    <row r="4" spans="1:12" ht="28.5">
      <c r="A4" s="255"/>
      <c r="B4" s="258"/>
      <c r="C4" s="60" t="s">
        <v>536</v>
      </c>
      <c r="D4" s="60" t="s">
        <v>537</v>
      </c>
      <c r="E4" s="60" t="s">
        <v>536</v>
      </c>
      <c r="F4" s="60" t="s">
        <v>537</v>
      </c>
      <c r="G4" s="60" t="s">
        <v>536</v>
      </c>
      <c r="H4" s="60" t="s">
        <v>537</v>
      </c>
      <c r="I4" s="60" t="s">
        <v>536</v>
      </c>
      <c r="J4" s="60" t="s">
        <v>537</v>
      </c>
      <c r="K4" s="60" t="s">
        <v>536</v>
      </c>
      <c r="L4" s="60" t="s">
        <v>537</v>
      </c>
    </row>
    <row r="5" spans="1:12" ht="15" hidden="1">
      <c r="A5" s="86">
        <v>2008</v>
      </c>
      <c r="B5" s="87">
        <f aca="true" t="shared" si="0" ref="B5:B15">+C5+E5+G5+I5+K5</f>
        <v>6146.931999999999</v>
      </c>
      <c r="C5" s="88">
        <v>4072.5379999999996</v>
      </c>
      <c r="D5" s="89">
        <f aca="true" t="shared" si="1" ref="D5:D15">+C5/B5*100</f>
        <v>66.2531812618067</v>
      </c>
      <c r="E5" s="88">
        <v>121.14</v>
      </c>
      <c r="F5" s="89">
        <f aca="true" t="shared" si="2" ref="F5:F15">+E5/B5*100</f>
        <v>1.9707392240551873</v>
      </c>
      <c r="G5" s="88">
        <v>650.723</v>
      </c>
      <c r="H5" s="89">
        <f aca="true" t="shared" si="3" ref="H5:H15">+G5/B5*100</f>
        <v>10.586142810755025</v>
      </c>
      <c r="I5" s="88">
        <v>1083.3449999999998</v>
      </c>
      <c r="J5" s="89">
        <f aca="true" t="shared" si="4" ref="J5:J15">+I5/B5*100</f>
        <v>17.624157872577733</v>
      </c>
      <c r="K5" s="88">
        <v>219.18599999999998</v>
      </c>
      <c r="L5" s="90">
        <f aca="true" t="shared" si="5" ref="L5:L15">+K5/B5*100</f>
        <v>3.5657788308053515</v>
      </c>
    </row>
    <row r="6" spans="1:12" ht="15" hidden="1">
      <c r="A6" s="86">
        <v>2009</v>
      </c>
      <c r="B6" s="87">
        <f t="shared" si="0"/>
        <v>5213.986</v>
      </c>
      <c r="C6" s="88">
        <v>3262.517</v>
      </c>
      <c r="D6" s="89">
        <f t="shared" si="1"/>
        <v>62.57241580625647</v>
      </c>
      <c r="E6" s="88">
        <v>161.726</v>
      </c>
      <c r="F6" s="89">
        <f t="shared" si="2"/>
        <v>3.1017728087493905</v>
      </c>
      <c r="G6" s="88">
        <v>461.83599999999996</v>
      </c>
      <c r="H6" s="89">
        <f t="shared" si="3"/>
        <v>8.85763789929624</v>
      </c>
      <c r="I6" s="88">
        <v>830.111</v>
      </c>
      <c r="J6" s="89">
        <f t="shared" si="4"/>
        <v>15.92085210815679</v>
      </c>
      <c r="K6" s="88">
        <v>497.796</v>
      </c>
      <c r="L6" s="90">
        <f t="shared" si="5"/>
        <v>9.547321377541099</v>
      </c>
    </row>
    <row r="7" spans="1:12" ht="15">
      <c r="A7" s="91">
        <v>2010</v>
      </c>
      <c r="B7" s="87">
        <f t="shared" si="0"/>
        <v>4856.1269999999995</v>
      </c>
      <c r="C7" s="92">
        <v>3137.9030000000002</v>
      </c>
      <c r="D7" s="89">
        <f t="shared" si="1"/>
        <v>64.6173998332416</v>
      </c>
      <c r="E7" s="92">
        <v>160.334</v>
      </c>
      <c r="F7" s="89">
        <f t="shared" si="2"/>
        <v>3.3016846552818744</v>
      </c>
      <c r="G7" s="92">
        <v>286.216</v>
      </c>
      <c r="H7" s="89">
        <f t="shared" si="3"/>
        <v>5.8939150479384095</v>
      </c>
      <c r="I7" s="92">
        <v>787.6299999999999</v>
      </c>
      <c r="J7" s="89">
        <f t="shared" si="4"/>
        <v>16.21930398443039</v>
      </c>
      <c r="K7" s="92">
        <v>484.044</v>
      </c>
      <c r="L7" s="90">
        <f t="shared" si="5"/>
        <v>9.967696479107733</v>
      </c>
    </row>
    <row r="8" spans="1:12" ht="15">
      <c r="A8" s="91">
        <v>2011</v>
      </c>
      <c r="B8" s="87">
        <f t="shared" si="0"/>
        <v>4330</v>
      </c>
      <c r="C8" s="88">
        <v>2145</v>
      </c>
      <c r="D8" s="89">
        <f t="shared" si="1"/>
        <v>49.53810623556582</v>
      </c>
      <c r="E8" s="88">
        <v>160</v>
      </c>
      <c r="F8" s="89">
        <f t="shared" si="2"/>
        <v>3.695150115473441</v>
      </c>
      <c r="G8" s="93">
        <v>404</v>
      </c>
      <c r="H8" s="89">
        <f t="shared" si="3"/>
        <v>9.33025404157044</v>
      </c>
      <c r="I8" s="88">
        <v>1052</v>
      </c>
      <c r="J8" s="89">
        <f t="shared" si="4"/>
        <v>24.295612009237875</v>
      </c>
      <c r="K8" s="88">
        <v>569</v>
      </c>
      <c r="L8" s="90">
        <f t="shared" si="5"/>
        <v>13.140877598152425</v>
      </c>
    </row>
    <row r="9" spans="1:20" ht="15">
      <c r="A9" s="91">
        <v>2012</v>
      </c>
      <c r="B9" s="87">
        <f t="shared" si="0"/>
        <v>6249</v>
      </c>
      <c r="C9" s="88">
        <v>2209</v>
      </c>
      <c r="D9" s="89">
        <f t="shared" si="1"/>
        <v>35.349655944951195</v>
      </c>
      <c r="E9" s="88">
        <v>145</v>
      </c>
      <c r="F9" s="89">
        <f t="shared" si="2"/>
        <v>2.3203712594015045</v>
      </c>
      <c r="G9" s="93">
        <v>1176</v>
      </c>
      <c r="H9" s="89">
        <f t="shared" si="3"/>
        <v>18.819011041766682</v>
      </c>
      <c r="I9" s="88">
        <v>2146</v>
      </c>
      <c r="J9" s="89">
        <f t="shared" si="4"/>
        <v>34.34149463914226</v>
      </c>
      <c r="K9" s="88">
        <v>573</v>
      </c>
      <c r="L9" s="90">
        <f t="shared" si="5"/>
        <v>9.169467114738358</v>
      </c>
      <c r="R9" s="73"/>
      <c r="S9" s="73"/>
      <c r="T9" s="73"/>
    </row>
    <row r="10" spans="1:20" ht="15">
      <c r="A10" s="91">
        <v>2013</v>
      </c>
      <c r="B10" s="87">
        <f t="shared" si="0"/>
        <v>13138.36</v>
      </c>
      <c r="C10" s="88">
        <v>5403.64</v>
      </c>
      <c r="D10" s="89">
        <f t="shared" si="1"/>
        <v>41.12872535080482</v>
      </c>
      <c r="E10" s="88">
        <v>248.8</v>
      </c>
      <c r="F10" s="89">
        <f t="shared" si="2"/>
        <v>1.8936914500744386</v>
      </c>
      <c r="G10" s="93">
        <v>2253.48</v>
      </c>
      <c r="H10" s="89">
        <f t="shared" si="3"/>
        <v>17.151912415248173</v>
      </c>
      <c r="I10" s="88">
        <v>2130.61</v>
      </c>
      <c r="J10" s="89">
        <f t="shared" si="4"/>
        <v>16.216711979272908</v>
      </c>
      <c r="K10" s="88">
        <v>3101.83</v>
      </c>
      <c r="L10" s="90">
        <f t="shared" si="5"/>
        <v>23.60895880459966</v>
      </c>
      <c r="S10" s="73"/>
      <c r="T10" s="73"/>
    </row>
    <row r="11" spans="1:20" ht="15">
      <c r="A11" s="91">
        <v>2014</v>
      </c>
      <c r="B11" s="87">
        <f t="shared" si="0"/>
        <v>15375.330000000002</v>
      </c>
      <c r="C11" s="88">
        <v>6367.22</v>
      </c>
      <c r="D11" s="89">
        <f t="shared" si="1"/>
        <v>41.411924166830886</v>
      </c>
      <c r="E11" s="88">
        <v>376.33</v>
      </c>
      <c r="F11" s="89">
        <f t="shared" si="2"/>
        <v>2.4476222624164814</v>
      </c>
      <c r="G11" s="88">
        <v>2948.12</v>
      </c>
      <c r="H11" s="89">
        <f t="shared" si="3"/>
        <v>19.17435268056035</v>
      </c>
      <c r="I11" s="88">
        <v>1044.71</v>
      </c>
      <c r="J11" s="89">
        <f t="shared" si="4"/>
        <v>6.794715950812112</v>
      </c>
      <c r="K11" s="88">
        <v>4638.95</v>
      </c>
      <c r="L11" s="90">
        <f t="shared" si="5"/>
        <v>30.171384939380157</v>
      </c>
      <c r="S11" s="73"/>
      <c r="T11" s="73"/>
    </row>
    <row r="12" spans="1:20" ht="15">
      <c r="A12" s="91">
        <v>2015</v>
      </c>
      <c r="B12" s="87">
        <f t="shared" si="0"/>
        <v>9845.05</v>
      </c>
      <c r="C12" s="88">
        <v>1491.47</v>
      </c>
      <c r="D12" s="89">
        <f t="shared" si="1"/>
        <v>15.14944058181523</v>
      </c>
      <c r="E12" s="88">
        <v>516.74</v>
      </c>
      <c r="F12" s="89">
        <f t="shared" si="2"/>
        <v>5.248729056734095</v>
      </c>
      <c r="G12" s="88">
        <v>3026.58</v>
      </c>
      <c r="H12" s="89">
        <f t="shared" si="3"/>
        <v>30.74214960817873</v>
      </c>
      <c r="I12" s="88">
        <v>907.95</v>
      </c>
      <c r="J12" s="89">
        <f t="shared" si="4"/>
        <v>9.222401105123895</v>
      </c>
      <c r="K12" s="88">
        <v>3902.31</v>
      </c>
      <c r="L12" s="90">
        <f t="shared" si="5"/>
        <v>39.63727964814805</v>
      </c>
      <c r="O12" s="12"/>
      <c r="P12" s="12"/>
      <c r="S12" s="73"/>
      <c r="T12" s="73"/>
    </row>
    <row r="13" spans="1:20" ht="15">
      <c r="A13" s="91">
        <v>2016</v>
      </c>
      <c r="B13" s="87">
        <f t="shared" si="0"/>
        <v>8863.043</v>
      </c>
      <c r="C13" s="88">
        <v>1738.561</v>
      </c>
      <c r="D13" s="89">
        <f t="shared" si="1"/>
        <v>19.61584751422282</v>
      </c>
      <c r="E13" s="88">
        <v>451.683</v>
      </c>
      <c r="F13" s="89">
        <f t="shared" si="2"/>
        <v>5.0962519306292435</v>
      </c>
      <c r="G13" s="88">
        <v>2782.79</v>
      </c>
      <c r="H13" s="89">
        <f t="shared" si="3"/>
        <v>31.397681360679396</v>
      </c>
      <c r="I13" s="88">
        <v>294.28</v>
      </c>
      <c r="J13" s="89">
        <f t="shared" si="4"/>
        <v>3.320304324372566</v>
      </c>
      <c r="K13" s="88">
        <v>3595.729</v>
      </c>
      <c r="L13" s="90">
        <f t="shared" si="5"/>
        <v>40.56991487009597</v>
      </c>
      <c r="O13" s="13"/>
      <c r="P13" s="13"/>
      <c r="T13" s="73"/>
    </row>
    <row r="14" spans="1:16" ht="15">
      <c r="A14" s="91">
        <v>2017</v>
      </c>
      <c r="B14" s="87">
        <f t="shared" si="0"/>
        <v>13278.9</v>
      </c>
      <c r="C14" s="94">
        <v>4142</v>
      </c>
      <c r="D14" s="89">
        <f t="shared" si="1"/>
        <v>31.19234273923292</v>
      </c>
      <c r="E14" s="94">
        <v>238.2</v>
      </c>
      <c r="F14" s="89">
        <f t="shared" si="2"/>
        <v>1.7938232835551138</v>
      </c>
      <c r="G14" s="94">
        <v>2699.3</v>
      </c>
      <c r="H14" s="89">
        <f t="shared" si="3"/>
        <v>20.327737990345586</v>
      </c>
      <c r="I14" s="94">
        <v>347.2</v>
      </c>
      <c r="J14" s="89">
        <f t="shared" si="4"/>
        <v>2.6146744082717692</v>
      </c>
      <c r="K14" s="94">
        <v>5852.2</v>
      </c>
      <c r="L14" s="90">
        <f t="shared" si="5"/>
        <v>44.07142157859461</v>
      </c>
      <c r="O14" s="13"/>
      <c r="P14" s="13"/>
    </row>
    <row r="15" spans="1:16" ht="15">
      <c r="A15" s="91">
        <v>2018</v>
      </c>
      <c r="B15" s="87">
        <f t="shared" si="0"/>
        <v>13447.699999999999</v>
      </c>
      <c r="C15" s="94">
        <v>4936.3</v>
      </c>
      <c r="D15" s="89">
        <f t="shared" si="1"/>
        <v>36.70739234218491</v>
      </c>
      <c r="E15" s="94">
        <v>601.9</v>
      </c>
      <c r="F15" s="89">
        <f t="shared" si="2"/>
        <v>4.475858325215465</v>
      </c>
      <c r="G15" s="94">
        <v>2416</v>
      </c>
      <c r="H15" s="89">
        <f t="shared" si="3"/>
        <v>17.96589751407304</v>
      </c>
      <c r="I15" s="94">
        <v>269.1</v>
      </c>
      <c r="J15" s="89">
        <f t="shared" si="4"/>
        <v>2.0010856875153373</v>
      </c>
      <c r="K15" s="94">
        <v>5224.4</v>
      </c>
      <c r="L15" s="90">
        <f t="shared" si="5"/>
        <v>38.84976613101125</v>
      </c>
      <c r="O15" s="13"/>
      <c r="P15" s="13"/>
    </row>
    <row r="16" spans="1:17" ht="15">
      <c r="A16" s="71"/>
      <c r="H16" s="95"/>
      <c r="I16" s="95"/>
      <c r="J16" s="95"/>
      <c r="K16" s="95"/>
      <c r="L16" s="96"/>
      <c r="O16" s="13"/>
      <c r="P16" s="13"/>
      <c r="Q16" s="73"/>
    </row>
    <row r="17" spans="1:17" ht="15">
      <c r="A17" s="85" t="s">
        <v>550</v>
      </c>
      <c r="O17" s="13"/>
      <c r="P17" s="13"/>
      <c r="Q17" s="73"/>
    </row>
    <row r="18" spans="1:16" ht="14.25">
      <c r="A18" s="253" t="s">
        <v>528</v>
      </c>
      <c r="B18" s="256" t="s">
        <v>546</v>
      </c>
      <c r="C18" s="250" t="s">
        <v>539</v>
      </c>
      <c r="D18" s="251"/>
      <c r="E18" s="251"/>
      <c r="F18" s="251"/>
      <c r="G18" s="251"/>
      <c r="H18" s="251"/>
      <c r="I18" s="251"/>
      <c r="J18" s="251"/>
      <c r="K18" s="251"/>
      <c r="L18" s="252"/>
      <c r="O18" s="13"/>
      <c r="P18" s="13"/>
    </row>
    <row r="19" spans="1:12" ht="14.25">
      <c r="A19" s="254"/>
      <c r="B19" s="257"/>
      <c r="C19" s="259" t="s">
        <v>543</v>
      </c>
      <c r="D19" s="260"/>
      <c r="E19" s="259" t="s">
        <v>544</v>
      </c>
      <c r="F19" s="260"/>
      <c r="G19" s="259" t="s">
        <v>533</v>
      </c>
      <c r="H19" s="260"/>
      <c r="I19" s="259" t="s">
        <v>534</v>
      </c>
      <c r="J19" s="260"/>
      <c r="K19" s="259" t="s">
        <v>545</v>
      </c>
      <c r="L19" s="260"/>
    </row>
    <row r="20" spans="1:12" ht="28.5">
      <c r="A20" s="255"/>
      <c r="B20" s="258"/>
      <c r="C20" s="97" t="s">
        <v>540</v>
      </c>
      <c r="D20" s="97" t="s">
        <v>537</v>
      </c>
      <c r="E20" s="97" t="s">
        <v>540</v>
      </c>
      <c r="F20" s="97" t="s">
        <v>537</v>
      </c>
      <c r="G20" s="97" t="s">
        <v>540</v>
      </c>
      <c r="H20" s="97" t="s">
        <v>537</v>
      </c>
      <c r="I20" s="97" t="s">
        <v>540</v>
      </c>
      <c r="J20" s="97" t="s">
        <v>537</v>
      </c>
      <c r="K20" s="97" t="s">
        <v>540</v>
      </c>
      <c r="L20" s="97" t="s">
        <v>537</v>
      </c>
    </row>
    <row r="21" spans="1:12" ht="15" hidden="1">
      <c r="A21" s="86">
        <v>2008</v>
      </c>
      <c r="B21" s="87">
        <f aca="true" t="shared" si="6" ref="B21:B31">+C21+E21+G21+I21+K21</f>
        <v>5727</v>
      </c>
      <c r="C21" s="88">
        <v>5109</v>
      </c>
      <c r="D21" s="89">
        <f aca="true" t="shared" si="7" ref="D21:D31">+C21/B21*100</f>
        <v>89.2090099528549</v>
      </c>
      <c r="E21" s="88">
        <v>159</v>
      </c>
      <c r="F21" s="89">
        <f aca="true" t="shared" si="8" ref="F21:F31">+E21/B21*100</f>
        <v>2.776322682032478</v>
      </c>
      <c r="G21" s="88">
        <v>117</v>
      </c>
      <c r="H21" s="89">
        <f aca="true" t="shared" si="9" ref="H21:H31">+G21/B21*100</f>
        <v>2.0429544264012574</v>
      </c>
      <c r="I21" s="88">
        <v>209</v>
      </c>
      <c r="J21" s="89">
        <f aca="true" t="shared" si="10" ref="J21:J31">+I21/B21*100</f>
        <v>3.6493801292125023</v>
      </c>
      <c r="K21" s="88">
        <v>133</v>
      </c>
      <c r="L21" s="90">
        <f aca="true" t="shared" si="11" ref="L21:L31">+K21/B21*100</f>
        <v>2.322332809498865</v>
      </c>
    </row>
    <row r="22" spans="1:12" ht="15" hidden="1">
      <c r="A22" s="86">
        <v>2009</v>
      </c>
      <c r="B22" s="87">
        <f t="shared" si="6"/>
        <v>5568</v>
      </c>
      <c r="C22" s="88">
        <v>4812</v>
      </c>
      <c r="D22" s="89">
        <f t="shared" si="7"/>
        <v>86.42241379310344</v>
      </c>
      <c r="E22" s="88">
        <v>227</v>
      </c>
      <c r="F22" s="89">
        <f t="shared" si="8"/>
        <v>4.076867816091954</v>
      </c>
      <c r="G22" s="88">
        <v>151</v>
      </c>
      <c r="H22" s="89">
        <f t="shared" si="9"/>
        <v>2.7119252873563218</v>
      </c>
      <c r="I22" s="88">
        <v>218</v>
      </c>
      <c r="J22" s="89">
        <f t="shared" si="10"/>
        <v>3.915229885057471</v>
      </c>
      <c r="K22" s="88">
        <v>160</v>
      </c>
      <c r="L22" s="90">
        <f t="shared" si="11"/>
        <v>2.8735632183908044</v>
      </c>
    </row>
    <row r="23" spans="1:256" ht="15">
      <c r="A23" s="91">
        <v>2010</v>
      </c>
      <c r="B23" s="87">
        <f t="shared" si="6"/>
        <v>5260</v>
      </c>
      <c r="C23" s="92">
        <v>4339</v>
      </c>
      <c r="D23" s="89">
        <f t="shared" si="7"/>
        <v>82.49049429657795</v>
      </c>
      <c r="E23" s="92">
        <v>208</v>
      </c>
      <c r="F23" s="89">
        <f t="shared" si="8"/>
        <v>3.954372623574144</v>
      </c>
      <c r="G23" s="92">
        <v>278</v>
      </c>
      <c r="H23" s="89">
        <f t="shared" si="9"/>
        <v>5.285171102661597</v>
      </c>
      <c r="I23" s="92">
        <v>241</v>
      </c>
      <c r="J23" s="89">
        <f t="shared" si="10"/>
        <v>4.581749049429658</v>
      </c>
      <c r="K23" s="92">
        <v>194</v>
      </c>
      <c r="L23" s="90">
        <f t="shared" si="11"/>
        <v>3.6882129277566538</v>
      </c>
      <c r="M23" s="98"/>
      <c r="O23" s="98"/>
      <c r="P23" s="98"/>
      <c r="Q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c r="IV23" s="98"/>
    </row>
    <row r="24" spans="1:256" ht="15">
      <c r="A24" s="91">
        <v>2011</v>
      </c>
      <c r="B24" s="87">
        <f t="shared" si="6"/>
        <v>5119</v>
      </c>
      <c r="C24" s="88">
        <v>3148</v>
      </c>
      <c r="D24" s="89">
        <f t="shared" si="7"/>
        <v>61.49638601289315</v>
      </c>
      <c r="E24" s="88">
        <v>221</v>
      </c>
      <c r="F24" s="89">
        <f t="shared" si="8"/>
        <v>4.3172494627857</v>
      </c>
      <c r="G24" s="93">
        <v>363</v>
      </c>
      <c r="H24" s="89">
        <f t="shared" si="9"/>
        <v>7.091228755616331</v>
      </c>
      <c r="I24" s="88">
        <v>1029</v>
      </c>
      <c r="J24" s="89">
        <f t="shared" si="10"/>
        <v>20.101582340300837</v>
      </c>
      <c r="K24" s="88">
        <v>358</v>
      </c>
      <c r="L24" s="90">
        <f t="shared" si="11"/>
        <v>6.9935534284039855</v>
      </c>
      <c r="M24" s="98"/>
      <c r="O24" s="98"/>
      <c r="P24" s="98"/>
      <c r="Q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15.75">
      <c r="A25" s="91">
        <v>2012</v>
      </c>
      <c r="B25" s="87">
        <f t="shared" si="6"/>
        <v>9247</v>
      </c>
      <c r="C25" s="88">
        <v>3978</v>
      </c>
      <c r="D25" s="89">
        <f t="shared" si="7"/>
        <v>43.01935762950146</v>
      </c>
      <c r="E25" s="88">
        <v>231</v>
      </c>
      <c r="F25" s="89">
        <f t="shared" si="8"/>
        <v>2.498107494322483</v>
      </c>
      <c r="G25" s="93">
        <v>1707</v>
      </c>
      <c r="H25" s="89">
        <f t="shared" si="9"/>
        <v>18.460041094408997</v>
      </c>
      <c r="I25" s="88">
        <v>2738</v>
      </c>
      <c r="J25" s="89">
        <f t="shared" si="10"/>
        <v>29.60960311452363</v>
      </c>
      <c r="K25" s="88">
        <v>593</v>
      </c>
      <c r="L25" s="90">
        <f t="shared" si="11"/>
        <v>6.41289066724343</v>
      </c>
      <c r="M25" s="98"/>
      <c r="O25" s="99"/>
      <c r="P25" s="98"/>
      <c r="Q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row>
    <row r="26" spans="1:256" ht="15.75">
      <c r="A26" s="91">
        <v>2013</v>
      </c>
      <c r="B26" s="87">
        <f t="shared" si="6"/>
        <v>16594.86</v>
      </c>
      <c r="C26" s="88">
        <v>9271.55</v>
      </c>
      <c r="D26" s="89">
        <f t="shared" si="7"/>
        <v>55.87001035260315</v>
      </c>
      <c r="E26" s="88">
        <v>416.94</v>
      </c>
      <c r="F26" s="89">
        <f t="shared" si="8"/>
        <v>2.5124647029260867</v>
      </c>
      <c r="G26" s="93">
        <v>2873.12</v>
      </c>
      <c r="H26" s="89">
        <f t="shared" si="9"/>
        <v>17.313312676334718</v>
      </c>
      <c r="I26" s="88">
        <v>2035.68</v>
      </c>
      <c r="J26" s="89">
        <f t="shared" si="10"/>
        <v>12.26693084485196</v>
      </c>
      <c r="K26" s="88">
        <v>1997.57</v>
      </c>
      <c r="L26" s="90">
        <f t="shared" si="11"/>
        <v>12.037281423284076</v>
      </c>
      <c r="M26" s="98"/>
      <c r="O26" s="99"/>
      <c r="Q26" s="98"/>
      <c r="R26" s="73"/>
      <c r="S26" s="73"/>
      <c r="T26" s="73"/>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1:256" ht="15.75">
      <c r="A27" s="91">
        <v>2014</v>
      </c>
      <c r="B27" s="87">
        <f t="shared" si="6"/>
        <v>19799.06</v>
      </c>
      <c r="C27" s="88">
        <v>10747.11</v>
      </c>
      <c r="D27" s="89">
        <f t="shared" si="7"/>
        <v>54.2809103058428</v>
      </c>
      <c r="E27" s="88">
        <v>623.24</v>
      </c>
      <c r="F27" s="89">
        <f t="shared" si="8"/>
        <v>3.147826209931178</v>
      </c>
      <c r="G27" s="88">
        <v>4113.72</v>
      </c>
      <c r="H27" s="89">
        <f t="shared" si="9"/>
        <v>20.77735003580978</v>
      </c>
      <c r="I27" s="88">
        <v>973.15</v>
      </c>
      <c r="J27" s="89">
        <f t="shared" si="10"/>
        <v>4.915132334565378</v>
      </c>
      <c r="K27" s="88">
        <v>3341.84</v>
      </c>
      <c r="L27" s="90">
        <f t="shared" si="11"/>
        <v>16.87878111385086</v>
      </c>
      <c r="M27" s="98"/>
      <c r="O27" s="99"/>
      <c r="P27" s="100"/>
      <c r="Q27" s="98"/>
      <c r="R27" s="73"/>
      <c r="S27" s="73"/>
      <c r="T27" s="73"/>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c r="IV27" s="98"/>
    </row>
    <row r="28" spans="1:256" ht="15.75">
      <c r="A28" s="91">
        <v>2015</v>
      </c>
      <c r="B28" s="87">
        <f t="shared" si="6"/>
        <v>13687.86</v>
      </c>
      <c r="C28" s="88">
        <v>3018.02</v>
      </c>
      <c r="D28" s="89">
        <f t="shared" si="7"/>
        <v>22.048881271433224</v>
      </c>
      <c r="E28" s="88">
        <v>854.61</v>
      </c>
      <c r="F28" s="89">
        <f t="shared" si="8"/>
        <v>6.243561813168749</v>
      </c>
      <c r="G28" s="88">
        <v>4969.14</v>
      </c>
      <c r="H28" s="89">
        <f t="shared" si="9"/>
        <v>36.30326435249922</v>
      </c>
      <c r="I28" s="88">
        <v>808.35</v>
      </c>
      <c r="J28" s="89">
        <f t="shared" si="10"/>
        <v>5.905598099337661</v>
      </c>
      <c r="K28" s="88">
        <v>4037.74</v>
      </c>
      <c r="L28" s="90">
        <f t="shared" si="11"/>
        <v>29.498694463561137</v>
      </c>
      <c r="M28" s="98"/>
      <c r="O28" s="99"/>
      <c r="P28" s="100"/>
      <c r="Q28" s="98"/>
      <c r="R28" s="73"/>
      <c r="S28" s="73"/>
      <c r="T28" s="73"/>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c r="IV28" s="98"/>
    </row>
    <row r="29" spans="1:256" ht="15.75">
      <c r="A29" s="91">
        <v>2016</v>
      </c>
      <c r="B29" s="87">
        <f t="shared" si="6"/>
        <v>13610.587816</v>
      </c>
      <c r="C29" s="88">
        <v>3356.186848</v>
      </c>
      <c r="D29" s="89">
        <f t="shared" si="7"/>
        <v>24.65864732201071</v>
      </c>
      <c r="E29" s="88">
        <v>801.275477</v>
      </c>
      <c r="F29" s="89">
        <f t="shared" si="8"/>
        <v>5.887148210146048</v>
      </c>
      <c r="G29" s="88">
        <v>5021.995819</v>
      </c>
      <c r="H29" s="89">
        <f t="shared" si="9"/>
        <v>36.89771438891395</v>
      </c>
      <c r="I29" s="88">
        <v>273.744429</v>
      </c>
      <c r="J29" s="89">
        <f t="shared" si="10"/>
        <v>2.0112608852807834</v>
      </c>
      <c r="K29" s="88">
        <v>4157.385243</v>
      </c>
      <c r="L29" s="90">
        <f t="shared" si="11"/>
        <v>30.545229193648517</v>
      </c>
      <c r="M29" s="98"/>
      <c r="O29" s="99"/>
      <c r="P29" s="100"/>
      <c r="Q29" s="98"/>
      <c r="R29" s="98"/>
      <c r="S29" s="98"/>
      <c r="T29" s="73"/>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c r="IV29" s="98"/>
    </row>
    <row r="30" spans="1:16" ht="15.75">
      <c r="A30" s="91">
        <v>2017</v>
      </c>
      <c r="B30" s="87">
        <f t="shared" si="6"/>
        <v>19698.100000000002</v>
      </c>
      <c r="C30" s="94">
        <v>7347.5</v>
      </c>
      <c r="D30" s="89">
        <f t="shared" si="7"/>
        <v>37.300551829871914</v>
      </c>
      <c r="E30" s="94">
        <v>474.3</v>
      </c>
      <c r="F30" s="89">
        <f t="shared" si="8"/>
        <v>2.4078464420426333</v>
      </c>
      <c r="G30" s="94">
        <v>5409.9</v>
      </c>
      <c r="H30" s="89">
        <f t="shared" si="9"/>
        <v>27.46407013874434</v>
      </c>
      <c r="I30" s="94">
        <v>367.2</v>
      </c>
      <c r="J30" s="89">
        <f t="shared" si="10"/>
        <v>1.864139180936232</v>
      </c>
      <c r="K30" s="94">
        <v>6099.2</v>
      </c>
      <c r="L30" s="90">
        <f t="shared" si="11"/>
        <v>30.963392408404864</v>
      </c>
      <c r="O30" s="99"/>
      <c r="P30" s="100"/>
    </row>
    <row r="31" spans="1:16" ht="15.75">
      <c r="A31" s="91">
        <v>2018</v>
      </c>
      <c r="B31" s="87">
        <f t="shared" si="6"/>
        <v>22277.300000000003</v>
      </c>
      <c r="C31" s="94">
        <v>9876.9</v>
      </c>
      <c r="D31" s="89">
        <f t="shared" si="7"/>
        <v>44.33616282044951</v>
      </c>
      <c r="E31" s="94">
        <v>1003.4</v>
      </c>
      <c r="F31" s="89">
        <f t="shared" si="8"/>
        <v>4.504136497690474</v>
      </c>
      <c r="G31" s="94">
        <v>5352.2</v>
      </c>
      <c r="H31" s="89">
        <f t="shared" si="9"/>
        <v>24.025353162187514</v>
      </c>
      <c r="I31" s="94">
        <v>564.4</v>
      </c>
      <c r="J31" s="89">
        <f t="shared" si="10"/>
        <v>2.5335206690218293</v>
      </c>
      <c r="K31" s="94">
        <v>5480.4</v>
      </c>
      <c r="L31" s="90">
        <f t="shared" si="11"/>
        <v>24.600826850650655</v>
      </c>
      <c r="O31" s="101"/>
      <c r="P31" s="100"/>
    </row>
    <row r="32" spans="1:16" ht="13.5">
      <c r="A32" s="77" t="s">
        <v>541</v>
      </c>
      <c r="O32" s="100"/>
      <c r="P32" s="100"/>
    </row>
    <row r="33" spans="3:17" ht="15">
      <c r="C33" s="102"/>
      <c r="P33" s="75"/>
      <c r="Q33" s="75"/>
    </row>
    <row r="34" spans="5:17" ht="15">
      <c r="E34" s="68"/>
      <c r="F34" s="68"/>
      <c r="P34" s="75"/>
      <c r="Q34" s="75"/>
    </row>
    <row r="35" spans="16:17" ht="15">
      <c r="P35" s="75"/>
      <c r="Q35" s="75"/>
    </row>
    <row r="36" spans="16:17" ht="15">
      <c r="P36" s="75"/>
      <c r="Q36" s="75"/>
    </row>
    <row r="37" spans="16:17" ht="15">
      <c r="P37" s="75"/>
      <c r="Q37" s="75"/>
    </row>
    <row r="38" spans="16:17" ht="15">
      <c r="P38" s="75"/>
      <c r="Q38" s="75"/>
    </row>
  </sheetData>
  <sheetProtection/>
  <mergeCells count="16">
    <mergeCell ref="A2:A4"/>
    <mergeCell ref="B2:B4"/>
    <mergeCell ref="C2:L2"/>
    <mergeCell ref="C3:D3"/>
    <mergeCell ref="E3:F3"/>
    <mergeCell ref="G3:H3"/>
    <mergeCell ref="I3:J3"/>
    <mergeCell ref="K3:L3"/>
    <mergeCell ref="A18:A20"/>
    <mergeCell ref="B18:B20"/>
    <mergeCell ref="C18:L18"/>
    <mergeCell ref="C19:D19"/>
    <mergeCell ref="E19:F19"/>
    <mergeCell ref="G19:H19"/>
    <mergeCell ref="I19:J19"/>
    <mergeCell ref="K19:L19"/>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FFC000"/>
  </sheetPr>
  <dimension ref="A1:N961"/>
  <sheetViews>
    <sheetView zoomScalePageLayoutView="0" workbookViewId="0" topLeftCell="A3">
      <selection activeCell="A3" sqref="A3:K961"/>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v>0</v>
      </c>
      <c r="D4" s="2">
        <v>0</v>
      </c>
      <c r="E4" s="2">
        <v>170</v>
      </c>
      <c r="F4" s="2">
        <v>366172</v>
      </c>
      <c r="G4" s="2" t="s">
        <v>17</v>
      </c>
      <c r="H4" s="2">
        <v>1</v>
      </c>
      <c r="I4" s="2">
        <v>5</v>
      </c>
      <c r="J4" s="2"/>
      <c r="K4">
        <v>43</v>
      </c>
      <c r="L4" s="2" t="s">
        <v>6</v>
      </c>
      <c r="M4" s="2" t="s">
        <v>7</v>
      </c>
      <c r="N4" s="2" t="s">
        <v>8</v>
      </c>
    </row>
    <row r="5" spans="1:14" ht="12.75">
      <c r="A5" s="1" t="s">
        <v>4</v>
      </c>
      <c r="B5" s="1" t="s">
        <v>0</v>
      </c>
      <c r="C5" s="2">
        <v>15</v>
      </c>
      <c r="D5" s="2">
        <v>1010072</v>
      </c>
      <c r="E5" s="2">
        <v>2064</v>
      </c>
      <c r="F5" s="2">
        <v>7814945</v>
      </c>
      <c r="G5" s="2" t="s">
        <v>14</v>
      </c>
      <c r="H5" s="2">
        <v>1</v>
      </c>
      <c r="I5" s="2">
        <v>5</v>
      </c>
      <c r="J5" s="2"/>
      <c r="K5">
        <v>43</v>
      </c>
      <c r="L5" s="2" t="s">
        <v>6</v>
      </c>
      <c r="M5" s="2" t="s">
        <v>7</v>
      </c>
      <c r="N5" s="2" t="s">
        <v>8</v>
      </c>
    </row>
    <row r="6" spans="1:14" ht="12.75">
      <c r="A6" s="1" t="s">
        <v>4</v>
      </c>
      <c r="B6" s="1" t="s">
        <v>0</v>
      </c>
      <c r="C6" s="2">
        <v>0</v>
      </c>
      <c r="D6" s="2">
        <v>0</v>
      </c>
      <c r="E6" s="2">
        <v>45</v>
      </c>
      <c r="F6" s="2">
        <v>117346</v>
      </c>
      <c r="G6" s="2" t="s">
        <v>13</v>
      </c>
      <c r="H6" s="2">
        <v>1</v>
      </c>
      <c r="I6" s="2">
        <v>1</v>
      </c>
      <c r="J6" s="2"/>
      <c r="K6">
        <v>43</v>
      </c>
      <c r="L6" s="2" t="s">
        <v>6</v>
      </c>
      <c r="M6" s="2" t="s">
        <v>7</v>
      </c>
      <c r="N6" s="2" t="s">
        <v>8</v>
      </c>
    </row>
    <row r="7" spans="1:14" ht="12.75">
      <c r="A7" s="1" t="s">
        <v>4</v>
      </c>
      <c r="B7" s="1" t="s">
        <v>0</v>
      </c>
      <c r="C7" s="2">
        <v>0</v>
      </c>
      <c r="D7" s="2">
        <v>0</v>
      </c>
      <c r="E7" s="2">
        <v>1535</v>
      </c>
      <c r="F7" s="2">
        <v>3707832</v>
      </c>
      <c r="G7" s="2" t="s">
        <v>9</v>
      </c>
      <c r="H7" s="2">
        <v>1</v>
      </c>
      <c r="I7" s="2">
        <v>1</v>
      </c>
      <c r="J7" s="2"/>
      <c r="K7">
        <v>43</v>
      </c>
      <c r="L7" s="2" t="s">
        <v>6</v>
      </c>
      <c r="M7" s="2" t="s">
        <v>7</v>
      </c>
      <c r="N7" s="2" t="s">
        <v>8</v>
      </c>
    </row>
    <row r="8" spans="1:14" ht="12.75">
      <c r="A8" s="1" t="s">
        <v>4</v>
      </c>
      <c r="B8" s="1" t="s">
        <v>0</v>
      </c>
      <c r="C8" s="2">
        <v>0</v>
      </c>
      <c r="D8" s="2">
        <v>0</v>
      </c>
      <c r="E8" s="2">
        <v>84</v>
      </c>
      <c r="F8" s="2">
        <v>71101</v>
      </c>
      <c r="G8" s="2" t="s">
        <v>10</v>
      </c>
      <c r="H8" s="2">
        <v>1</v>
      </c>
      <c r="I8" s="2">
        <v>1</v>
      </c>
      <c r="J8" s="2"/>
      <c r="K8">
        <v>43</v>
      </c>
      <c r="L8" s="2" t="s">
        <v>6</v>
      </c>
      <c r="M8" s="2" t="s">
        <v>7</v>
      </c>
      <c r="N8" s="2" t="s">
        <v>8</v>
      </c>
    </row>
    <row r="9" spans="1:14" ht="12.75">
      <c r="A9" s="1" t="s">
        <v>4</v>
      </c>
      <c r="B9" s="1" t="s">
        <v>0</v>
      </c>
      <c r="C9" s="2">
        <v>0</v>
      </c>
      <c r="D9" s="2">
        <v>0</v>
      </c>
      <c r="E9" s="2">
        <v>60</v>
      </c>
      <c r="F9" s="2">
        <v>53111</v>
      </c>
      <c r="G9" s="2" t="s">
        <v>5</v>
      </c>
      <c r="H9" s="2">
        <v>1</v>
      </c>
      <c r="I9" s="2">
        <v>4</v>
      </c>
      <c r="J9" s="2"/>
      <c r="K9">
        <v>43</v>
      </c>
      <c r="L9" s="2" t="s">
        <v>6</v>
      </c>
      <c r="M9" s="2" t="s">
        <v>7</v>
      </c>
      <c r="N9" s="2" t="s">
        <v>8</v>
      </c>
    </row>
    <row r="10" spans="1:14" ht="12.75">
      <c r="A10" s="1" t="s">
        <v>4</v>
      </c>
      <c r="B10" s="1" t="s">
        <v>0</v>
      </c>
      <c r="C10" s="2">
        <v>0</v>
      </c>
      <c r="D10" s="2">
        <v>0</v>
      </c>
      <c r="E10" s="2">
        <v>52</v>
      </c>
      <c r="F10" s="2">
        <v>329156</v>
      </c>
      <c r="G10" s="2" t="s">
        <v>12</v>
      </c>
      <c r="H10" s="2">
        <v>1</v>
      </c>
      <c r="I10" s="2">
        <v>2</v>
      </c>
      <c r="J10" s="2"/>
      <c r="K10">
        <v>43</v>
      </c>
      <c r="L10" s="2" t="s">
        <v>6</v>
      </c>
      <c r="M10" s="2" t="s">
        <v>7</v>
      </c>
      <c r="N10" s="2" t="s">
        <v>8</v>
      </c>
    </row>
    <row r="11" spans="1:14" ht="12.75">
      <c r="A11" s="1" t="s">
        <v>4</v>
      </c>
      <c r="B11" s="1" t="s">
        <v>0</v>
      </c>
      <c r="C11" s="2">
        <v>0</v>
      </c>
      <c r="D11" s="2">
        <v>0</v>
      </c>
      <c r="E11" s="2">
        <v>10</v>
      </c>
      <c r="F11" s="2">
        <v>82643</v>
      </c>
      <c r="G11" s="2" t="s">
        <v>16</v>
      </c>
      <c r="H11" s="2">
        <v>1</v>
      </c>
      <c r="I11" s="2">
        <v>5</v>
      </c>
      <c r="J11" s="2"/>
      <c r="K11">
        <v>43</v>
      </c>
      <c r="L11" s="2" t="s">
        <v>6</v>
      </c>
      <c r="M11" s="2" t="s">
        <v>7</v>
      </c>
      <c r="N11" s="2" t="s">
        <v>8</v>
      </c>
    </row>
    <row r="12" spans="1:14" ht="12.75">
      <c r="A12" s="1" t="s">
        <v>4</v>
      </c>
      <c r="B12" s="1" t="s">
        <v>0</v>
      </c>
      <c r="C12" s="2">
        <v>0</v>
      </c>
      <c r="D12" s="2">
        <v>0</v>
      </c>
      <c r="E12" s="2">
        <v>1028</v>
      </c>
      <c r="F12" s="2">
        <v>3350053</v>
      </c>
      <c r="G12" s="2" t="s">
        <v>11</v>
      </c>
      <c r="H12" s="2">
        <v>1</v>
      </c>
      <c r="I12" s="2">
        <v>1</v>
      </c>
      <c r="J12" s="2"/>
      <c r="K12">
        <v>43</v>
      </c>
      <c r="L12" s="2" t="s">
        <v>6</v>
      </c>
      <c r="M12" s="2" t="s">
        <v>7</v>
      </c>
      <c r="N12" s="2" t="s">
        <v>8</v>
      </c>
    </row>
    <row r="13" spans="1:14" ht="12.75">
      <c r="A13" s="1" t="s">
        <v>4</v>
      </c>
      <c r="B13" s="1" t="s">
        <v>0</v>
      </c>
      <c r="C13" s="2">
        <v>0</v>
      </c>
      <c r="D13" s="2">
        <v>0</v>
      </c>
      <c r="E13" s="2">
        <v>297</v>
      </c>
      <c r="F13" s="2">
        <v>2258211</v>
      </c>
      <c r="G13" s="2" t="s">
        <v>15</v>
      </c>
      <c r="H13" s="2">
        <v>1</v>
      </c>
      <c r="I13" s="2">
        <v>3</v>
      </c>
      <c r="J13" s="2"/>
      <c r="K13">
        <v>43</v>
      </c>
      <c r="L13" s="2" t="s">
        <v>6</v>
      </c>
      <c r="M13" s="2" t="s">
        <v>7</v>
      </c>
      <c r="N13" s="2" t="s">
        <v>8</v>
      </c>
    </row>
    <row r="14" spans="1:14" ht="12.75">
      <c r="A14" s="1" t="s">
        <v>18</v>
      </c>
      <c r="B14" s="1" t="s">
        <v>0</v>
      </c>
      <c r="C14" s="2">
        <v>0</v>
      </c>
      <c r="D14" s="2">
        <v>0</v>
      </c>
      <c r="E14" s="2">
        <v>396</v>
      </c>
      <c r="F14" s="2">
        <v>1652184</v>
      </c>
      <c r="G14" s="2" t="s">
        <v>61</v>
      </c>
      <c r="H14" s="2">
        <v>1</v>
      </c>
      <c r="I14" s="2">
        <v>5</v>
      </c>
      <c r="J14" s="2"/>
      <c r="K14">
        <v>43</v>
      </c>
      <c r="L14" s="2" t="s">
        <v>6</v>
      </c>
      <c r="M14" s="2" t="s">
        <v>7</v>
      </c>
      <c r="N14" s="2" t="s">
        <v>20</v>
      </c>
    </row>
    <row r="15" spans="1:14" ht="12.75">
      <c r="A15" s="1" t="s">
        <v>18</v>
      </c>
      <c r="B15" s="1" t="s">
        <v>0</v>
      </c>
      <c r="C15" s="2">
        <v>325</v>
      </c>
      <c r="D15" s="2">
        <v>3028557</v>
      </c>
      <c r="E15" s="2">
        <v>3808</v>
      </c>
      <c r="F15" s="2">
        <v>36609633</v>
      </c>
      <c r="G15" s="2" t="s">
        <v>17</v>
      </c>
      <c r="H15" s="2">
        <v>1</v>
      </c>
      <c r="I15" s="2">
        <v>5</v>
      </c>
      <c r="J15" s="2"/>
      <c r="K15">
        <v>43</v>
      </c>
      <c r="L15" s="2" t="s">
        <v>6</v>
      </c>
      <c r="M15" s="2" t="s">
        <v>7</v>
      </c>
      <c r="N15" s="2" t="s">
        <v>20</v>
      </c>
    </row>
    <row r="16" spans="1:14" ht="12.75">
      <c r="A16" s="1" t="s">
        <v>18</v>
      </c>
      <c r="B16" s="1" t="s">
        <v>0</v>
      </c>
      <c r="C16" s="2">
        <v>101</v>
      </c>
      <c r="D16" s="2">
        <v>511092</v>
      </c>
      <c r="E16" s="2">
        <v>220</v>
      </c>
      <c r="F16" s="2">
        <v>2731652</v>
      </c>
      <c r="G16" s="2" t="s">
        <v>38</v>
      </c>
      <c r="H16" s="2">
        <v>1</v>
      </c>
      <c r="I16" s="2">
        <v>1</v>
      </c>
      <c r="J16" s="2"/>
      <c r="K16">
        <v>43</v>
      </c>
      <c r="L16" s="2" t="s">
        <v>6</v>
      </c>
      <c r="M16" s="2" t="s">
        <v>7</v>
      </c>
      <c r="N16" s="2" t="s">
        <v>20</v>
      </c>
    </row>
    <row r="17" spans="1:14" ht="12.75">
      <c r="A17" s="1" t="s">
        <v>18</v>
      </c>
      <c r="B17" s="1" t="s">
        <v>0</v>
      </c>
      <c r="C17" s="2">
        <v>0</v>
      </c>
      <c r="D17" s="2">
        <v>0</v>
      </c>
      <c r="E17" s="2">
        <v>422</v>
      </c>
      <c r="F17" s="2">
        <v>1719561</v>
      </c>
      <c r="G17" s="2" t="s">
        <v>19</v>
      </c>
      <c r="H17" s="2">
        <v>1</v>
      </c>
      <c r="I17" s="2">
        <v>5</v>
      </c>
      <c r="J17" s="2"/>
      <c r="K17">
        <v>43</v>
      </c>
      <c r="L17" s="2" t="s">
        <v>6</v>
      </c>
      <c r="M17" s="2" t="s">
        <v>7</v>
      </c>
      <c r="N17" s="2" t="s">
        <v>20</v>
      </c>
    </row>
    <row r="18" spans="1:14" ht="12.75">
      <c r="A18" s="1" t="s">
        <v>18</v>
      </c>
      <c r="B18" s="1" t="s">
        <v>0</v>
      </c>
      <c r="C18" s="2">
        <v>0</v>
      </c>
      <c r="D18" s="2">
        <v>0</v>
      </c>
      <c r="E18" s="2">
        <v>18</v>
      </c>
      <c r="F18" s="2">
        <v>191754</v>
      </c>
      <c r="G18" s="2" t="s">
        <v>21</v>
      </c>
      <c r="H18" s="2">
        <v>1</v>
      </c>
      <c r="I18" s="2">
        <v>5</v>
      </c>
      <c r="J18" s="2"/>
      <c r="K18">
        <v>43</v>
      </c>
      <c r="L18" s="2" t="s">
        <v>6</v>
      </c>
      <c r="M18" s="2" t="s">
        <v>7</v>
      </c>
      <c r="N18" s="2" t="s">
        <v>20</v>
      </c>
    </row>
    <row r="19" spans="1:14" ht="12.75">
      <c r="A19" s="1" t="s">
        <v>18</v>
      </c>
      <c r="B19" s="1" t="s">
        <v>0</v>
      </c>
      <c r="C19" s="2">
        <v>39</v>
      </c>
      <c r="D19" s="2">
        <v>1060999</v>
      </c>
      <c r="E19" s="2">
        <v>2371</v>
      </c>
      <c r="F19" s="2">
        <v>12647090</v>
      </c>
      <c r="G19" s="2" t="s">
        <v>39</v>
      </c>
      <c r="H19" s="2">
        <v>1</v>
      </c>
      <c r="I19" s="2">
        <v>1</v>
      </c>
      <c r="J19" s="2"/>
      <c r="K19">
        <v>43</v>
      </c>
      <c r="L19" s="2" t="s">
        <v>6</v>
      </c>
      <c r="M19" s="2" t="s">
        <v>7</v>
      </c>
      <c r="N19" s="2" t="s">
        <v>20</v>
      </c>
    </row>
    <row r="20" spans="1:14" ht="12.75">
      <c r="A20" s="1" t="s">
        <v>18</v>
      </c>
      <c r="B20" s="1" t="s">
        <v>0</v>
      </c>
      <c r="C20" s="2">
        <v>0</v>
      </c>
      <c r="D20" s="2">
        <v>0</v>
      </c>
      <c r="E20" s="2">
        <v>203</v>
      </c>
      <c r="F20" s="2">
        <v>1164385</v>
      </c>
      <c r="G20" s="2" t="s">
        <v>40</v>
      </c>
      <c r="H20" s="2">
        <v>1</v>
      </c>
      <c r="I20" s="2">
        <v>1</v>
      </c>
      <c r="J20" s="2"/>
      <c r="K20">
        <v>43</v>
      </c>
      <c r="L20" s="2" t="s">
        <v>6</v>
      </c>
      <c r="M20" s="2" t="s">
        <v>7</v>
      </c>
      <c r="N20" s="2" t="s">
        <v>20</v>
      </c>
    </row>
    <row r="21" spans="1:14" ht="12.75">
      <c r="A21" s="1" t="s">
        <v>18</v>
      </c>
      <c r="B21" s="1" t="s">
        <v>0</v>
      </c>
      <c r="C21" s="2">
        <v>605</v>
      </c>
      <c r="D21" s="2">
        <v>2926886</v>
      </c>
      <c r="E21" s="2">
        <v>6378.5</v>
      </c>
      <c r="F21" s="2">
        <v>31924962</v>
      </c>
      <c r="G21" s="2" t="s">
        <v>14</v>
      </c>
      <c r="H21" s="2">
        <v>1</v>
      </c>
      <c r="I21" s="2">
        <v>5</v>
      </c>
      <c r="J21" s="2"/>
      <c r="K21">
        <v>43</v>
      </c>
      <c r="L21" s="2" t="s">
        <v>6</v>
      </c>
      <c r="M21" s="2" t="s">
        <v>7</v>
      </c>
      <c r="N21" s="2" t="s">
        <v>20</v>
      </c>
    </row>
    <row r="22" spans="1:14" ht="12.75">
      <c r="A22" s="1" t="s">
        <v>18</v>
      </c>
      <c r="B22" s="1" t="s">
        <v>0</v>
      </c>
      <c r="C22" s="2">
        <v>740</v>
      </c>
      <c r="D22" s="2">
        <v>482064</v>
      </c>
      <c r="E22" s="2">
        <v>2596</v>
      </c>
      <c r="F22" s="2">
        <v>8669974</v>
      </c>
      <c r="G22" s="2" t="s">
        <v>22</v>
      </c>
      <c r="H22" s="2">
        <v>1</v>
      </c>
      <c r="I22" s="2">
        <v>5</v>
      </c>
      <c r="J22" s="2"/>
      <c r="K22">
        <v>43</v>
      </c>
      <c r="L22" s="2" t="s">
        <v>6</v>
      </c>
      <c r="M22" s="2" t="s">
        <v>7</v>
      </c>
      <c r="N22" s="2" t="s">
        <v>20</v>
      </c>
    </row>
    <row r="23" spans="1:14" ht="12.75">
      <c r="A23" s="1" t="s">
        <v>18</v>
      </c>
      <c r="B23" s="1" t="s">
        <v>0</v>
      </c>
      <c r="C23" s="2">
        <v>0</v>
      </c>
      <c r="D23" s="2">
        <v>0</v>
      </c>
      <c r="E23" s="2">
        <v>220</v>
      </c>
      <c r="F23" s="2">
        <v>556840</v>
      </c>
      <c r="G23" s="2" t="s">
        <v>58</v>
      </c>
      <c r="H23" s="2">
        <v>1</v>
      </c>
      <c r="I23" s="2">
        <v>5</v>
      </c>
      <c r="J23" s="2"/>
      <c r="K23">
        <v>43</v>
      </c>
      <c r="L23" s="2" t="s">
        <v>6</v>
      </c>
      <c r="M23" s="2" t="s">
        <v>7</v>
      </c>
      <c r="N23" s="2" t="s">
        <v>20</v>
      </c>
    </row>
    <row r="24" spans="1:14" ht="12.75">
      <c r="A24" s="1" t="s">
        <v>18</v>
      </c>
      <c r="B24" s="1" t="s">
        <v>0</v>
      </c>
      <c r="C24" s="2">
        <v>20</v>
      </c>
      <c r="D24" s="2">
        <v>470564</v>
      </c>
      <c r="E24" s="2">
        <v>71</v>
      </c>
      <c r="F24" s="2">
        <v>2382347</v>
      </c>
      <c r="G24" s="2" t="s">
        <v>41</v>
      </c>
      <c r="H24" s="2">
        <v>1</v>
      </c>
      <c r="I24" s="2">
        <v>1</v>
      </c>
      <c r="J24" s="2"/>
      <c r="K24">
        <v>43</v>
      </c>
      <c r="L24" s="2" t="s">
        <v>6</v>
      </c>
      <c r="M24" s="2" t="s">
        <v>7</v>
      </c>
      <c r="N24" s="2" t="s">
        <v>20</v>
      </c>
    </row>
    <row r="25" spans="1:14" ht="12.75">
      <c r="A25" s="1" t="s">
        <v>18</v>
      </c>
      <c r="B25" s="1" t="s">
        <v>0</v>
      </c>
      <c r="C25" s="2">
        <v>698</v>
      </c>
      <c r="D25" s="2">
        <v>3200112</v>
      </c>
      <c r="E25" s="2">
        <v>7958.5</v>
      </c>
      <c r="F25" s="2">
        <v>41316790</v>
      </c>
      <c r="G25" s="2" t="s">
        <v>13</v>
      </c>
      <c r="H25" s="2">
        <v>1</v>
      </c>
      <c r="I25" s="2">
        <v>1</v>
      </c>
      <c r="J25" s="2"/>
      <c r="K25">
        <v>43</v>
      </c>
      <c r="L25" s="2" t="s">
        <v>6</v>
      </c>
      <c r="M25" s="2" t="s">
        <v>7</v>
      </c>
      <c r="N25" s="2" t="s">
        <v>20</v>
      </c>
    </row>
    <row r="26" spans="1:14" ht="12.75">
      <c r="A26" s="1" t="s">
        <v>18</v>
      </c>
      <c r="B26" s="1" t="s">
        <v>0</v>
      </c>
      <c r="C26" s="2">
        <v>300</v>
      </c>
      <c r="D26" s="2">
        <v>736046</v>
      </c>
      <c r="E26" s="2">
        <v>1490</v>
      </c>
      <c r="F26" s="2">
        <v>4275663</v>
      </c>
      <c r="G26" s="2" t="s">
        <v>42</v>
      </c>
      <c r="H26" s="2">
        <v>1</v>
      </c>
      <c r="I26" s="2">
        <v>1</v>
      </c>
      <c r="J26" s="2"/>
      <c r="K26">
        <v>43</v>
      </c>
      <c r="L26" s="2" t="s">
        <v>6</v>
      </c>
      <c r="M26" s="2" t="s">
        <v>7</v>
      </c>
      <c r="N26" s="2" t="s">
        <v>20</v>
      </c>
    </row>
    <row r="27" spans="1:14" ht="12.75">
      <c r="A27" s="1" t="s">
        <v>18</v>
      </c>
      <c r="B27" s="1" t="s">
        <v>0</v>
      </c>
      <c r="C27" s="2">
        <v>1357</v>
      </c>
      <c r="D27" s="2">
        <v>6996049</v>
      </c>
      <c r="E27" s="2">
        <v>13517.5</v>
      </c>
      <c r="F27" s="2">
        <v>65161414</v>
      </c>
      <c r="G27" s="2" t="s">
        <v>43</v>
      </c>
      <c r="H27" s="2">
        <v>1</v>
      </c>
      <c r="I27" s="2">
        <v>1</v>
      </c>
      <c r="J27" s="2"/>
      <c r="K27">
        <v>43</v>
      </c>
      <c r="L27" s="2" t="s">
        <v>6</v>
      </c>
      <c r="M27" s="2" t="s">
        <v>7</v>
      </c>
      <c r="N27" s="2" t="s">
        <v>20</v>
      </c>
    </row>
    <row r="28" spans="1:14" ht="12.75">
      <c r="A28" s="1" t="s">
        <v>18</v>
      </c>
      <c r="B28" s="1" t="s">
        <v>0</v>
      </c>
      <c r="C28" s="2">
        <v>875</v>
      </c>
      <c r="D28" s="2">
        <v>5663160</v>
      </c>
      <c r="E28" s="2">
        <v>8156</v>
      </c>
      <c r="F28" s="2">
        <v>38111367</v>
      </c>
      <c r="G28" s="2" t="s">
        <v>56</v>
      </c>
      <c r="H28" s="2">
        <v>1</v>
      </c>
      <c r="I28" s="2">
        <v>2</v>
      </c>
      <c r="J28" s="2"/>
      <c r="K28">
        <v>43</v>
      </c>
      <c r="L28" s="2" t="s">
        <v>6</v>
      </c>
      <c r="M28" s="2" t="s">
        <v>7</v>
      </c>
      <c r="N28" s="2" t="s">
        <v>20</v>
      </c>
    </row>
    <row r="29" spans="1:14" ht="12.75">
      <c r="A29" s="1" t="s">
        <v>18</v>
      </c>
      <c r="B29" s="1" t="s">
        <v>0</v>
      </c>
      <c r="C29" s="2">
        <v>2824</v>
      </c>
      <c r="D29" s="2">
        <v>12110143</v>
      </c>
      <c r="E29" s="2">
        <v>38235.5</v>
      </c>
      <c r="F29" s="2">
        <v>129900324</v>
      </c>
      <c r="G29" s="2" t="s">
        <v>9</v>
      </c>
      <c r="H29" s="2">
        <v>1</v>
      </c>
      <c r="I29" s="2">
        <v>1</v>
      </c>
      <c r="J29" s="2"/>
      <c r="K29">
        <v>43</v>
      </c>
      <c r="L29" s="2" t="s">
        <v>6</v>
      </c>
      <c r="M29" s="2" t="s">
        <v>7</v>
      </c>
      <c r="N29" s="2" t="s">
        <v>20</v>
      </c>
    </row>
    <row r="30" spans="1:14" ht="12.75">
      <c r="A30" s="1" t="s">
        <v>18</v>
      </c>
      <c r="B30" s="1" t="s">
        <v>0</v>
      </c>
      <c r="C30" s="2">
        <v>5</v>
      </c>
      <c r="D30" s="2">
        <v>291082</v>
      </c>
      <c r="E30" s="2">
        <v>135</v>
      </c>
      <c r="F30" s="2">
        <v>2830455</v>
      </c>
      <c r="G30" s="2" t="s">
        <v>44</v>
      </c>
      <c r="H30" s="2">
        <v>1</v>
      </c>
      <c r="I30" s="2">
        <v>1</v>
      </c>
      <c r="J30" s="2"/>
      <c r="K30">
        <v>43</v>
      </c>
      <c r="L30" s="2" t="s">
        <v>6</v>
      </c>
      <c r="M30" s="2" t="s">
        <v>7</v>
      </c>
      <c r="N30" s="2" t="s">
        <v>20</v>
      </c>
    </row>
    <row r="31" spans="1:14" ht="12.75">
      <c r="A31" s="1" t="s">
        <v>18</v>
      </c>
      <c r="B31" s="1" t="s">
        <v>0</v>
      </c>
      <c r="C31" s="2">
        <v>337.5</v>
      </c>
      <c r="D31" s="2">
        <v>521823</v>
      </c>
      <c r="E31" s="2">
        <v>534.15</v>
      </c>
      <c r="F31" s="2">
        <v>1088328</v>
      </c>
      <c r="G31" s="2" t="s">
        <v>24</v>
      </c>
      <c r="H31" s="2">
        <v>1</v>
      </c>
      <c r="I31" s="2">
        <v>5</v>
      </c>
      <c r="J31" s="2"/>
      <c r="K31">
        <v>43</v>
      </c>
      <c r="L31" s="2" t="s">
        <v>6</v>
      </c>
      <c r="M31" s="2" t="s">
        <v>7</v>
      </c>
      <c r="N31" s="2" t="s">
        <v>20</v>
      </c>
    </row>
    <row r="32" spans="1:14" ht="12.75">
      <c r="A32" s="1" t="s">
        <v>18</v>
      </c>
      <c r="B32" s="1" t="s">
        <v>0</v>
      </c>
      <c r="C32" s="2">
        <v>236</v>
      </c>
      <c r="D32" s="2">
        <v>1115566</v>
      </c>
      <c r="E32" s="2">
        <v>2614.5</v>
      </c>
      <c r="F32" s="2">
        <v>10753158</v>
      </c>
      <c r="G32" s="2" t="s">
        <v>45</v>
      </c>
      <c r="H32" s="2">
        <v>1</v>
      </c>
      <c r="I32" s="2">
        <v>1</v>
      </c>
      <c r="J32" s="2"/>
      <c r="K32">
        <v>43</v>
      </c>
      <c r="L32" s="2" t="s">
        <v>6</v>
      </c>
      <c r="M32" s="2" t="s">
        <v>7</v>
      </c>
      <c r="N32" s="2" t="s">
        <v>20</v>
      </c>
    </row>
    <row r="33" spans="1:14" ht="12.75">
      <c r="A33" s="1" t="s">
        <v>18</v>
      </c>
      <c r="B33" s="1" t="s">
        <v>0</v>
      </c>
      <c r="C33" s="2">
        <v>228</v>
      </c>
      <c r="D33" s="2">
        <v>3230791</v>
      </c>
      <c r="E33" s="2">
        <v>360</v>
      </c>
      <c r="F33" s="2">
        <v>4996700</v>
      </c>
      <c r="G33" s="2" t="s">
        <v>2</v>
      </c>
      <c r="H33" s="2">
        <v>1</v>
      </c>
      <c r="I33" s="2">
        <v>5</v>
      </c>
      <c r="J33" s="2"/>
      <c r="K33">
        <v>43</v>
      </c>
      <c r="L33" s="2" t="s">
        <v>6</v>
      </c>
      <c r="M33" s="2" t="s">
        <v>7</v>
      </c>
      <c r="N33" s="2" t="s">
        <v>20</v>
      </c>
    </row>
    <row r="34" spans="1:14" ht="12.75">
      <c r="A34" s="1" t="s">
        <v>18</v>
      </c>
      <c r="B34" s="1" t="s">
        <v>0</v>
      </c>
      <c r="C34" s="2">
        <v>0</v>
      </c>
      <c r="D34" s="2">
        <v>0</v>
      </c>
      <c r="E34" s="2">
        <v>3</v>
      </c>
      <c r="F34" s="2">
        <v>35720</v>
      </c>
      <c r="G34" s="2" t="s">
        <v>25</v>
      </c>
      <c r="H34" s="2">
        <v>1</v>
      </c>
      <c r="I34" s="2">
        <v>5</v>
      </c>
      <c r="J34" s="2"/>
      <c r="K34">
        <v>43</v>
      </c>
      <c r="L34" s="2" t="s">
        <v>6</v>
      </c>
      <c r="M34" s="2" t="s">
        <v>7</v>
      </c>
      <c r="N34" s="2" t="s">
        <v>20</v>
      </c>
    </row>
    <row r="35" spans="1:14" ht="12.75">
      <c r="A35" s="1" t="s">
        <v>18</v>
      </c>
      <c r="B35" s="1" t="s">
        <v>0</v>
      </c>
      <c r="C35" s="2">
        <v>64</v>
      </c>
      <c r="D35" s="2">
        <v>242856</v>
      </c>
      <c r="E35" s="2">
        <v>878.5</v>
      </c>
      <c r="F35" s="2">
        <v>2965047</v>
      </c>
      <c r="G35" s="2" t="s">
        <v>26</v>
      </c>
      <c r="H35" s="2">
        <v>1</v>
      </c>
      <c r="I35" s="2">
        <v>5</v>
      </c>
      <c r="J35" s="2"/>
      <c r="K35">
        <v>43</v>
      </c>
      <c r="L35" s="2" t="s">
        <v>6</v>
      </c>
      <c r="M35" s="2" t="s">
        <v>7</v>
      </c>
      <c r="N35" s="2" t="s">
        <v>20</v>
      </c>
    </row>
    <row r="36" spans="1:14" ht="12.75">
      <c r="A36" s="1" t="s">
        <v>18</v>
      </c>
      <c r="B36" s="1" t="s">
        <v>0</v>
      </c>
      <c r="C36" s="2">
        <v>439</v>
      </c>
      <c r="D36" s="2">
        <v>2131190</v>
      </c>
      <c r="E36" s="2">
        <v>6759.1</v>
      </c>
      <c r="F36" s="2">
        <v>33751368</v>
      </c>
      <c r="G36" s="2" t="s">
        <v>10</v>
      </c>
      <c r="H36" s="2">
        <v>1</v>
      </c>
      <c r="I36" s="2">
        <v>1</v>
      </c>
      <c r="J36" s="2"/>
      <c r="K36">
        <v>43</v>
      </c>
      <c r="L36" s="2" t="s">
        <v>6</v>
      </c>
      <c r="M36" s="2" t="s">
        <v>7</v>
      </c>
      <c r="N36" s="2" t="s">
        <v>20</v>
      </c>
    </row>
    <row r="37" spans="1:14" ht="12.75">
      <c r="A37" s="1" t="s">
        <v>18</v>
      </c>
      <c r="B37" s="1" t="s">
        <v>0</v>
      </c>
      <c r="C37" s="2">
        <v>112</v>
      </c>
      <c r="D37" s="2">
        <v>3223822</v>
      </c>
      <c r="E37" s="2">
        <v>1432.5</v>
      </c>
      <c r="F37" s="2">
        <v>30381318</v>
      </c>
      <c r="G37" s="2" t="s">
        <v>5</v>
      </c>
      <c r="H37" s="2">
        <v>1</v>
      </c>
      <c r="I37" s="2">
        <v>4</v>
      </c>
      <c r="J37" s="2"/>
      <c r="K37">
        <v>43</v>
      </c>
      <c r="L37" s="2" t="s">
        <v>6</v>
      </c>
      <c r="M37" s="2" t="s">
        <v>7</v>
      </c>
      <c r="N37" s="2" t="s">
        <v>20</v>
      </c>
    </row>
    <row r="38" spans="1:14" ht="12.75">
      <c r="A38" s="1" t="s">
        <v>18</v>
      </c>
      <c r="B38" s="1" t="s">
        <v>0</v>
      </c>
      <c r="C38" s="2">
        <v>0</v>
      </c>
      <c r="D38" s="2">
        <v>0</v>
      </c>
      <c r="E38" s="2">
        <v>60</v>
      </c>
      <c r="F38" s="2">
        <v>380032</v>
      </c>
      <c r="G38" s="2" t="s">
        <v>27</v>
      </c>
      <c r="H38" s="2">
        <v>1</v>
      </c>
      <c r="I38" s="2">
        <v>5</v>
      </c>
      <c r="J38" s="2"/>
      <c r="K38">
        <v>43</v>
      </c>
      <c r="L38" s="2" t="s">
        <v>6</v>
      </c>
      <c r="M38" s="2" t="s">
        <v>7</v>
      </c>
      <c r="N38" s="2" t="s">
        <v>20</v>
      </c>
    </row>
    <row r="39" spans="1:14" ht="12.75">
      <c r="A39" s="1" t="s">
        <v>18</v>
      </c>
      <c r="B39" s="1" t="s">
        <v>0</v>
      </c>
      <c r="C39" s="2">
        <v>0</v>
      </c>
      <c r="D39" s="2">
        <v>0</v>
      </c>
      <c r="E39" s="2">
        <v>15</v>
      </c>
      <c r="F39" s="2">
        <v>622651</v>
      </c>
      <c r="G39" s="2" t="s">
        <v>62</v>
      </c>
      <c r="H39" s="2">
        <v>1</v>
      </c>
      <c r="I39" s="2">
        <v>5</v>
      </c>
      <c r="J39" s="2"/>
      <c r="K39">
        <v>43</v>
      </c>
      <c r="L39" s="2" t="s">
        <v>6</v>
      </c>
      <c r="M39" s="2" t="s">
        <v>7</v>
      </c>
      <c r="N39" s="2" t="s">
        <v>20</v>
      </c>
    </row>
    <row r="40" spans="1:14" ht="12.75">
      <c r="A40" s="1" t="s">
        <v>18</v>
      </c>
      <c r="B40" s="1" t="s">
        <v>0</v>
      </c>
      <c r="C40" s="2">
        <v>152</v>
      </c>
      <c r="D40" s="2">
        <v>603958</v>
      </c>
      <c r="E40" s="2">
        <v>1312</v>
      </c>
      <c r="F40" s="2">
        <v>6951263</v>
      </c>
      <c r="G40" s="2" t="s">
        <v>29</v>
      </c>
      <c r="H40" s="2">
        <v>1</v>
      </c>
      <c r="I40" s="2">
        <v>5</v>
      </c>
      <c r="J40" s="2"/>
      <c r="K40">
        <v>43</v>
      </c>
      <c r="L40" s="2" t="s">
        <v>6</v>
      </c>
      <c r="M40" s="2" t="s">
        <v>7</v>
      </c>
      <c r="N40" s="2" t="s">
        <v>20</v>
      </c>
    </row>
    <row r="41" spans="1:14" ht="12.75">
      <c r="A41" s="1" t="s">
        <v>18</v>
      </c>
      <c r="B41" s="1" t="s">
        <v>0</v>
      </c>
      <c r="C41" s="2">
        <v>82</v>
      </c>
      <c r="D41" s="2">
        <v>630498</v>
      </c>
      <c r="E41" s="2">
        <v>541</v>
      </c>
      <c r="F41" s="2">
        <v>1800460</v>
      </c>
      <c r="G41" s="2" t="s">
        <v>30</v>
      </c>
      <c r="H41" s="2">
        <v>1</v>
      </c>
      <c r="I41" s="2">
        <v>5</v>
      </c>
      <c r="J41" s="2"/>
      <c r="K41">
        <v>43</v>
      </c>
      <c r="L41" s="2" t="s">
        <v>6</v>
      </c>
      <c r="M41" s="2" t="s">
        <v>7</v>
      </c>
      <c r="N41" s="2" t="s">
        <v>20</v>
      </c>
    </row>
    <row r="42" spans="1:14" ht="12.75">
      <c r="A42" s="1" t="s">
        <v>18</v>
      </c>
      <c r="B42" s="1" t="s">
        <v>0</v>
      </c>
      <c r="C42" s="2">
        <v>0</v>
      </c>
      <c r="D42" s="2">
        <v>0</v>
      </c>
      <c r="E42" s="2">
        <v>6</v>
      </c>
      <c r="F42" s="2">
        <v>91271</v>
      </c>
      <c r="G42" s="2" t="s">
        <v>59</v>
      </c>
      <c r="H42" s="2">
        <v>1</v>
      </c>
      <c r="I42" s="2">
        <v>5</v>
      </c>
      <c r="J42" s="2"/>
      <c r="K42">
        <v>43</v>
      </c>
      <c r="L42" s="2" t="s">
        <v>6</v>
      </c>
      <c r="M42" s="2" t="s">
        <v>7</v>
      </c>
      <c r="N42" s="2" t="s">
        <v>20</v>
      </c>
    </row>
    <row r="43" spans="1:14" ht="12.75">
      <c r="A43" s="1" t="s">
        <v>18</v>
      </c>
      <c r="B43" s="1" t="s">
        <v>0</v>
      </c>
      <c r="C43" s="2">
        <v>0</v>
      </c>
      <c r="D43" s="2">
        <v>0</v>
      </c>
      <c r="E43" s="2">
        <v>33</v>
      </c>
      <c r="F43" s="2">
        <v>1011585</v>
      </c>
      <c r="G43" s="2" t="s">
        <v>31</v>
      </c>
      <c r="H43" s="2">
        <v>1</v>
      </c>
      <c r="I43" s="2">
        <v>5</v>
      </c>
      <c r="J43" s="2"/>
      <c r="K43">
        <v>43</v>
      </c>
      <c r="L43" s="2" t="s">
        <v>6</v>
      </c>
      <c r="M43" s="2" t="s">
        <v>7</v>
      </c>
      <c r="N43" s="2" t="s">
        <v>20</v>
      </c>
    </row>
    <row r="44" spans="1:14" ht="12.75">
      <c r="A44" s="1" t="s">
        <v>18</v>
      </c>
      <c r="B44" s="1" t="s">
        <v>0</v>
      </c>
      <c r="C44" s="2">
        <v>107</v>
      </c>
      <c r="D44" s="2">
        <v>718696</v>
      </c>
      <c r="E44" s="2">
        <v>3799</v>
      </c>
      <c r="F44" s="2">
        <v>13473944</v>
      </c>
      <c r="G44" s="2" t="s">
        <v>1</v>
      </c>
      <c r="H44" s="2">
        <v>1</v>
      </c>
      <c r="I44" s="2">
        <v>5</v>
      </c>
      <c r="J44" s="2"/>
      <c r="K44">
        <v>43</v>
      </c>
      <c r="L44" s="2" t="s">
        <v>6</v>
      </c>
      <c r="M44" s="2" t="s">
        <v>7</v>
      </c>
      <c r="N44" s="2" t="s">
        <v>20</v>
      </c>
    </row>
    <row r="45" spans="1:14" ht="12.75">
      <c r="A45" s="1" t="s">
        <v>18</v>
      </c>
      <c r="B45" s="1" t="s">
        <v>0</v>
      </c>
      <c r="C45" s="2">
        <v>6</v>
      </c>
      <c r="D45" s="2">
        <v>56141</v>
      </c>
      <c r="E45" s="2">
        <v>117</v>
      </c>
      <c r="F45" s="2">
        <v>629085</v>
      </c>
      <c r="G45" s="2" t="s">
        <v>46</v>
      </c>
      <c r="H45" s="2">
        <v>1</v>
      </c>
      <c r="I45" s="2">
        <v>1</v>
      </c>
      <c r="J45" s="2"/>
      <c r="K45">
        <v>43</v>
      </c>
      <c r="L45" s="2" t="s">
        <v>6</v>
      </c>
      <c r="M45" s="2" t="s">
        <v>7</v>
      </c>
      <c r="N45" s="2" t="s">
        <v>20</v>
      </c>
    </row>
    <row r="46" spans="1:14" ht="12.75">
      <c r="A46" s="1" t="s">
        <v>18</v>
      </c>
      <c r="B46" s="1" t="s">
        <v>0</v>
      </c>
      <c r="C46" s="2">
        <v>80</v>
      </c>
      <c r="D46" s="2">
        <v>2478457</v>
      </c>
      <c r="E46" s="2">
        <v>1634</v>
      </c>
      <c r="F46" s="2">
        <v>27762219</v>
      </c>
      <c r="G46" s="2" t="s">
        <v>47</v>
      </c>
      <c r="H46" s="2">
        <v>1</v>
      </c>
      <c r="I46" s="2">
        <v>1</v>
      </c>
      <c r="J46" s="2"/>
      <c r="K46">
        <v>43</v>
      </c>
      <c r="L46" s="2" t="s">
        <v>6</v>
      </c>
      <c r="M46" s="2" t="s">
        <v>7</v>
      </c>
      <c r="N46" s="2" t="s">
        <v>20</v>
      </c>
    </row>
    <row r="47" spans="1:14" ht="12.75">
      <c r="A47" s="1" t="s">
        <v>18</v>
      </c>
      <c r="B47" s="1" t="s">
        <v>0</v>
      </c>
      <c r="C47" s="2">
        <v>0</v>
      </c>
      <c r="D47" s="2">
        <v>0</v>
      </c>
      <c r="E47" s="2">
        <v>56</v>
      </c>
      <c r="F47" s="2">
        <v>674531</v>
      </c>
      <c r="G47" s="2" t="s">
        <v>3</v>
      </c>
      <c r="H47" s="2">
        <v>1</v>
      </c>
      <c r="I47" s="2">
        <v>5</v>
      </c>
      <c r="J47" s="2"/>
      <c r="K47">
        <v>43</v>
      </c>
      <c r="L47" s="2" t="s">
        <v>6</v>
      </c>
      <c r="M47" s="2" t="s">
        <v>7</v>
      </c>
      <c r="N47" s="2" t="s">
        <v>20</v>
      </c>
    </row>
    <row r="48" spans="1:14" ht="12.75">
      <c r="A48" s="1" t="s">
        <v>18</v>
      </c>
      <c r="B48" s="1" t="s">
        <v>0</v>
      </c>
      <c r="C48" s="2">
        <v>0</v>
      </c>
      <c r="D48" s="2">
        <v>0</v>
      </c>
      <c r="E48" s="2">
        <v>759</v>
      </c>
      <c r="F48" s="2">
        <v>9673453</v>
      </c>
      <c r="G48" s="2" t="s">
        <v>32</v>
      </c>
      <c r="H48" s="2">
        <v>1</v>
      </c>
      <c r="I48" s="2">
        <v>5</v>
      </c>
      <c r="J48" s="2"/>
      <c r="K48">
        <v>43</v>
      </c>
      <c r="L48" s="2" t="s">
        <v>6</v>
      </c>
      <c r="M48" s="2" t="s">
        <v>7</v>
      </c>
      <c r="N48" s="2" t="s">
        <v>20</v>
      </c>
    </row>
    <row r="49" spans="1:14" ht="12.75">
      <c r="A49" s="1" t="s">
        <v>18</v>
      </c>
      <c r="B49" s="1" t="s">
        <v>0</v>
      </c>
      <c r="C49" s="2">
        <v>3</v>
      </c>
      <c r="D49" s="2">
        <v>7440</v>
      </c>
      <c r="E49" s="2">
        <v>22.5</v>
      </c>
      <c r="F49" s="2">
        <v>86669</v>
      </c>
      <c r="G49" s="2" t="s">
        <v>33</v>
      </c>
      <c r="H49" s="2">
        <v>1</v>
      </c>
      <c r="I49" s="2">
        <v>5</v>
      </c>
      <c r="J49" s="2"/>
      <c r="K49">
        <v>43</v>
      </c>
      <c r="L49" s="2" t="s">
        <v>6</v>
      </c>
      <c r="M49" s="2" t="s">
        <v>7</v>
      </c>
      <c r="N49" s="2" t="s">
        <v>20</v>
      </c>
    </row>
    <row r="50" spans="1:14" ht="12.75">
      <c r="A50" s="1" t="s">
        <v>18</v>
      </c>
      <c r="B50" s="1" t="s">
        <v>0</v>
      </c>
      <c r="C50" s="2">
        <v>0</v>
      </c>
      <c r="D50" s="2">
        <v>0</v>
      </c>
      <c r="E50" s="2">
        <v>60</v>
      </c>
      <c r="F50" s="2">
        <v>411057</v>
      </c>
      <c r="G50" s="2" t="s">
        <v>60</v>
      </c>
      <c r="H50" s="2">
        <v>1</v>
      </c>
      <c r="I50" s="2">
        <v>5</v>
      </c>
      <c r="J50" s="2"/>
      <c r="K50">
        <v>43</v>
      </c>
      <c r="L50" s="2" t="s">
        <v>6</v>
      </c>
      <c r="M50" s="2" t="s">
        <v>7</v>
      </c>
      <c r="N50" s="2" t="s">
        <v>20</v>
      </c>
    </row>
    <row r="51" spans="1:14" ht="12.75">
      <c r="A51" s="1" t="s">
        <v>18</v>
      </c>
      <c r="B51" s="1" t="s">
        <v>0</v>
      </c>
      <c r="C51" s="2">
        <v>2623</v>
      </c>
      <c r="D51" s="2">
        <v>7329910</v>
      </c>
      <c r="E51" s="2">
        <v>13901.5</v>
      </c>
      <c r="F51" s="2">
        <v>54645045</v>
      </c>
      <c r="G51" s="2" t="s">
        <v>48</v>
      </c>
      <c r="H51" s="2">
        <v>1</v>
      </c>
      <c r="I51" s="2">
        <v>1</v>
      </c>
      <c r="J51" s="2"/>
      <c r="K51">
        <v>43</v>
      </c>
      <c r="L51" s="2" t="s">
        <v>6</v>
      </c>
      <c r="M51" s="2" t="s">
        <v>7</v>
      </c>
      <c r="N51" s="2" t="s">
        <v>20</v>
      </c>
    </row>
    <row r="52" spans="1:14" ht="12.75">
      <c r="A52" s="1" t="s">
        <v>18</v>
      </c>
      <c r="B52" s="1" t="s">
        <v>0</v>
      </c>
      <c r="C52" s="2">
        <v>30</v>
      </c>
      <c r="D52" s="2">
        <v>275578</v>
      </c>
      <c r="E52" s="2">
        <v>1104.5</v>
      </c>
      <c r="F52" s="2">
        <v>6004203</v>
      </c>
      <c r="G52" s="2" t="s">
        <v>49</v>
      </c>
      <c r="H52" s="2">
        <v>1</v>
      </c>
      <c r="I52" s="2">
        <v>1</v>
      </c>
      <c r="J52" s="2"/>
      <c r="K52">
        <v>43</v>
      </c>
      <c r="L52" s="2" t="s">
        <v>6</v>
      </c>
      <c r="M52" s="2" t="s">
        <v>7</v>
      </c>
      <c r="N52" s="2" t="s">
        <v>20</v>
      </c>
    </row>
    <row r="53" spans="1:14" ht="12.75">
      <c r="A53" s="1" t="s">
        <v>18</v>
      </c>
      <c r="B53" s="1" t="s">
        <v>0</v>
      </c>
      <c r="C53" s="2">
        <v>1585</v>
      </c>
      <c r="D53" s="2">
        <v>1698908</v>
      </c>
      <c r="E53" s="2">
        <v>11533</v>
      </c>
      <c r="F53" s="2">
        <v>16947799</v>
      </c>
      <c r="G53" s="2" t="s">
        <v>34</v>
      </c>
      <c r="H53" s="2">
        <v>1</v>
      </c>
      <c r="I53" s="2">
        <v>5</v>
      </c>
      <c r="J53" s="2"/>
      <c r="K53">
        <v>43</v>
      </c>
      <c r="L53" s="2" t="s">
        <v>6</v>
      </c>
      <c r="M53" s="2" t="s">
        <v>7</v>
      </c>
      <c r="N53" s="2" t="s">
        <v>20</v>
      </c>
    </row>
    <row r="54" spans="1:14" ht="12.75">
      <c r="A54" s="1" t="s">
        <v>18</v>
      </c>
      <c r="B54" s="1" t="s">
        <v>0</v>
      </c>
      <c r="C54" s="2">
        <v>0</v>
      </c>
      <c r="D54" s="2">
        <v>0</v>
      </c>
      <c r="E54" s="2">
        <v>54</v>
      </c>
      <c r="F54" s="2">
        <v>680863</v>
      </c>
      <c r="G54" s="2" t="s">
        <v>50</v>
      </c>
      <c r="H54" s="2">
        <v>1</v>
      </c>
      <c r="I54" s="2">
        <v>1</v>
      </c>
      <c r="J54" s="2"/>
      <c r="K54">
        <v>43</v>
      </c>
      <c r="L54" s="2" t="s">
        <v>6</v>
      </c>
      <c r="M54" s="2" t="s">
        <v>7</v>
      </c>
      <c r="N54" s="2" t="s">
        <v>20</v>
      </c>
    </row>
    <row r="55" spans="1:14" ht="12.75">
      <c r="A55" s="1" t="s">
        <v>18</v>
      </c>
      <c r="B55" s="1" t="s">
        <v>0</v>
      </c>
      <c r="C55" s="2">
        <v>232</v>
      </c>
      <c r="D55" s="2">
        <v>4951331</v>
      </c>
      <c r="E55" s="2">
        <v>2521</v>
      </c>
      <c r="F55" s="2">
        <v>44130467</v>
      </c>
      <c r="G55" s="2" t="s">
        <v>12</v>
      </c>
      <c r="H55" s="2">
        <v>1</v>
      </c>
      <c r="I55" s="2">
        <v>2</v>
      </c>
      <c r="J55" s="2"/>
      <c r="K55">
        <v>43</v>
      </c>
      <c r="L55" s="2" t="s">
        <v>6</v>
      </c>
      <c r="M55" s="2" t="s">
        <v>7</v>
      </c>
      <c r="N55" s="2" t="s">
        <v>20</v>
      </c>
    </row>
    <row r="56" spans="1:14" ht="12.75">
      <c r="A56" s="1" t="s">
        <v>18</v>
      </c>
      <c r="B56" s="1" t="s">
        <v>0</v>
      </c>
      <c r="C56" s="2">
        <v>40</v>
      </c>
      <c r="D56" s="2">
        <v>1754343</v>
      </c>
      <c r="E56" s="2">
        <v>685</v>
      </c>
      <c r="F56" s="2">
        <v>4615018</v>
      </c>
      <c r="G56" s="2" t="s">
        <v>35</v>
      </c>
      <c r="H56" s="2">
        <v>1</v>
      </c>
      <c r="I56" s="2">
        <v>5</v>
      </c>
      <c r="J56" s="2"/>
      <c r="K56">
        <v>43</v>
      </c>
      <c r="L56" s="2" t="s">
        <v>6</v>
      </c>
      <c r="M56" s="2" t="s">
        <v>7</v>
      </c>
      <c r="N56" s="2" t="s">
        <v>20</v>
      </c>
    </row>
    <row r="57" spans="1:14" ht="12.75">
      <c r="A57" s="1" t="s">
        <v>18</v>
      </c>
      <c r="B57" s="1" t="s">
        <v>0</v>
      </c>
      <c r="C57" s="2">
        <v>0</v>
      </c>
      <c r="D57" s="2">
        <v>0</v>
      </c>
      <c r="E57" s="2">
        <v>320</v>
      </c>
      <c r="F57" s="2">
        <v>815347</v>
      </c>
      <c r="G57" s="2" t="s">
        <v>63</v>
      </c>
      <c r="H57" s="2">
        <v>1</v>
      </c>
      <c r="I57" s="2">
        <v>5</v>
      </c>
      <c r="J57" s="2"/>
      <c r="K57">
        <v>43</v>
      </c>
      <c r="L57" s="2" t="s">
        <v>6</v>
      </c>
      <c r="M57" s="2" t="s">
        <v>7</v>
      </c>
      <c r="N57" s="2" t="s">
        <v>20</v>
      </c>
    </row>
    <row r="58" spans="1:14" ht="12.75">
      <c r="A58" s="1" t="s">
        <v>18</v>
      </c>
      <c r="B58" s="1" t="s">
        <v>0</v>
      </c>
      <c r="C58" s="2">
        <v>20</v>
      </c>
      <c r="D58" s="2">
        <v>159299</v>
      </c>
      <c r="E58" s="2">
        <v>30</v>
      </c>
      <c r="F58" s="2">
        <v>806075</v>
      </c>
      <c r="G58" s="2" t="s">
        <v>36</v>
      </c>
      <c r="H58" s="2">
        <v>1</v>
      </c>
      <c r="I58" s="2">
        <v>5</v>
      </c>
      <c r="J58" s="2"/>
      <c r="K58">
        <v>43</v>
      </c>
      <c r="L58" s="2" t="s">
        <v>6</v>
      </c>
      <c r="M58" s="2" t="s">
        <v>7</v>
      </c>
      <c r="N58" s="2" t="s">
        <v>20</v>
      </c>
    </row>
    <row r="59" spans="1:14" ht="12.75">
      <c r="A59" s="1" t="s">
        <v>18</v>
      </c>
      <c r="B59" s="1" t="s">
        <v>0</v>
      </c>
      <c r="C59" s="2">
        <v>0</v>
      </c>
      <c r="D59" s="2">
        <v>0</v>
      </c>
      <c r="E59" s="2">
        <v>415</v>
      </c>
      <c r="F59" s="2">
        <v>1833066</v>
      </c>
      <c r="G59" s="2" t="s">
        <v>57</v>
      </c>
      <c r="H59" s="2">
        <v>1</v>
      </c>
      <c r="I59" s="2">
        <v>1</v>
      </c>
      <c r="J59" s="2"/>
      <c r="K59">
        <v>43</v>
      </c>
      <c r="L59" s="2" t="s">
        <v>6</v>
      </c>
      <c r="M59" s="2" t="s">
        <v>7</v>
      </c>
      <c r="N59" s="2" t="s">
        <v>20</v>
      </c>
    </row>
    <row r="60" spans="1:14" ht="12.75">
      <c r="A60" s="1" t="s">
        <v>18</v>
      </c>
      <c r="B60" s="1" t="s">
        <v>0</v>
      </c>
      <c r="C60" s="2">
        <v>153.5</v>
      </c>
      <c r="D60" s="2">
        <v>1876016</v>
      </c>
      <c r="E60" s="2">
        <v>3340</v>
      </c>
      <c r="F60" s="2">
        <v>31128968</v>
      </c>
      <c r="G60" s="2" t="s">
        <v>64</v>
      </c>
      <c r="H60" s="2">
        <v>1</v>
      </c>
      <c r="I60" s="2">
        <v>5</v>
      </c>
      <c r="J60" s="2"/>
      <c r="K60">
        <v>43</v>
      </c>
      <c r="L60" s="2" t="s">
        <v>6</v>
      </c>
      <c r="M60" s="2" t="s">
        <v>7</v>
      </c>
      <c r="N60" s="2" t="s">
        <v>20</v>
      </c>
    </row>
    <row r="61" spans="1:14" ht="12.75">
      <c r="A61" s="1" t="s">
        <v>18</v>
      </c>
      <c r="B61" s="1" t="s">
        <v>0</v>
      </c>
      <c r="C61" s="2">
        <v>125.5</v>
      </c>
      <c r="D61" s="2">
        <v>3837024</v>
      </c>
      <c r="E61" s="2">
        <v>1711</v>
      </c>
      <c r="F61" s="2">
        <v>44890045</v>
      </c>
      <c r="G61" s="2" t="s">
        <v>28</v>
      </c>
      <c r="H61" s="2">
        <v>1</v>
      </c>
      <c r="I61" s="2">
        <v>5</v>
      </c>
      <c r="J61" s="2"/>
      <c r="K61">
        <v>43</v>
      </c>
      <c r="L61" s="2" t="s">
        <v>6</v>
      </c>
      <c r="M61" s="2" t="s">
        <v>7</v>
      </c>
      <c r="N61" s="2" t="s">
        <v>20</v>
      </c>
    </row>
    <row r="62" spans="1:14" ht="12.75">
      <c r="A62" s="1" t="s">
        <v>18</v>
      </c>
      <c r="B62" s="1" t="s">
        <v>0</v>
      </c>
      <c r="C62" s="2">
        <v>701</v>
      </c>
      <c r="D62" s="2">
        <v>4072619</v>
      </c>
      <c r="E62" s="2">
        <v>6874</v>
      </c>
      <c r="F62" s="2">
        <v>28993824</v>
      </c>
      <c r="G62" s="2" t="s">
        <v>52</v>
      </c>
      <c r="H62" s="2">
        <v>1</v>
      </c>
      <c r="I62" s="2">
        <v>1</v>
      </c>
      <c r="J62" s="2"/>
      <c r="K62">
        <v>43</v>
      </c>
      <c r="L62" s="2" t="s">
        <v>6</v>
      </c>
      <c r="M62" s="2" t="s">
        <v>7</v>
      </c>
      <c r="N62" s="2" t="s">
        <v>20</v>
      </c>
    </row>
    <row r="63" spans="1:14" ht="12.75">
      <c r="A63" s="1" t="s">
        <v>18</v>
      </c>
      <c r="B63" s="1" t="s">
        <v>0</v>
      </c>
      <c r="C63" s="2">
        <v>0</v>
      </c>
      <c r="D63" s="2">
        <v>0</v>
      </c>
      <c r="E63" s="2">
        <v>75</v>
      </c>
      <c r="F63" s="2">
        <v>616827</v>
      </c>
      <c r="G63" s="2" t="s">
        <v>16</v>
      </c>
      <c r="H63" s="2">
        <v>1</v>
      </c>
      <c r="I63" s="2">
        <v>5</v>
      </c>
      <c r="J63" s="2"/>
      <c r="K63">
        <v>43</v>
      </c>
      <c r="L63" s="2" t="s">
        <v>6</v>
      </c>
      <c r="M63" s="2" t="s">
        <v>7</v>
      </c>
      <c r="N63" s="2" t="s">
        <v>20</v>
      </c>
    </row>
    <row r="64" spans="1:14" ht="12.75">
      <c r="A64" s="1" t="s">
        <v>18</v>
      </c>
      <c r="B64" s="1" t="s">
        <v>0</v>
      </c>
      <c r="C64" s="2">
        <v>7</v>
      </c>
      <c r="D64" s="2">
        <v>398808</v>
      </c>
      <c r="E64" s="2">
        <v>74</v>
      </c>
      <c r="F64" s="2">
        <v>2144705</v>
      </c>
      <c r="G64" s="2" t="s">
        <v>53</v>
      </c>
      <c r="H64" s="2">
        <v>1</v>
      </c>
      <c r="I64" s="2">
        <v>2</v>
      </c>
      <c r="J64" s="2"/>
      <c r="K64">
        <v>43</v>
      </c>
      <c r="L64" s="2" t="s">
        <v>6</v>
      </c>
      <c r="M64" s="2" t="s">
        <v>7</v>
      </c>
      <c r="N64" s="2" t="s">
        <v>20</v>
      </c>
    </row>
    <row r="65" spans="1:14" ht="12.75">
      <c r="A65" s="1" t="s">
        <v>18</v>
      </c>
      <c r="B65" s="1" t="s">
        <v>0</v>
      </c>
      <c r="C65" s="2">
        <v>0</v>
      </c>
      <c r="D65" s="2">
        <v>0</v>
      </c>
      <c r="E65" s="2">
        <v>550</v>
      </c>
      <c r="F65" s="2">
        <v>952281</v>
      </c>
      <c r="G65" s="2" t="s">
        <v>23</v>
      </c>
      <c r="H65" s="2">
        <v>1</v>
      </c>
      <c r="I65" s="2">
        <v>5</v>
      </c>
      <c r="J65" s="2"/>
      <c r="K65">
        <v>43</v>
      </c>
      <c r="L65" s="2" t="s">
        <v>6</v>
      </c>
      <c r="M65" s="2" t="s">
        <v>7</v>
      </c>
      <c r="N65" s="2" t="s">
        <v>20</v>
      </c>
    </row>
    <row r="66" spans="1:14" ht="12.75">
      <c r="A66" s="1" t="s">
        <v>18</v>
      </c>
      <c r="B66" s="1" t="s">
        <v>0</v>
      </c>
      <c r="C66" s="2">
        <v>0</v>
      </c>
      <c r="D66" s="2">
        <v>0</v>
      </c>
      <c r="E66" s="2">
        <v>42</v>
      </c>
      <c r="F66" s="2">
        <v>927960</v>
      </c>
      <c r="G66" s="2" t="s">
        <v>66</v>
      </c>
      <c r="H66" s="2">
        <v>1</v>
      </c>
      <c r="I66" s="2">
        <v>5</v>
      </c>
      <c r="J66" s="2"/>
      <c r="K66">
        <v>43</v>
      </c>
      <c r="L66" s="2" t="s">
        <v>6</v>
      </c>
      <c r="M66" s="2" t="s">
        <v>7</v>
      </c>
      <c r="N66" s="2" t="s">
        <v>20</v>
      </c>
    </row>
    <row r="67" spans="1:14" ht="12.75">
      <c r="A67" s="1" t="s">
        <v>18</v>
      </c>
      <c r="B67" s="1" t="s">
        <v>0</v>
      </c>
      <c r="C67" s="2">
        <v>0</v>
      </c>
      <c r="D67" s="2">
        <v>0</v>
      </c>
      <c r="E67" s="2">
        <v>267.1</v>
      </c>
      <c r="F67" s="2">
        <v>16634345</v>
      </c>
      <c r="G67" s="2" t="s">
        <v>54</v>
      </c>
      <c r="H67" s="2">
        <v>1</v>
      </c>
      <c r="I67" s="2">
        <v>6</v>
      </c>
      <c r="J67" s="2"/>
      <c r="K67">
        <v>43</v>
      </c>
      <c r="L67" s="2" t="s">
        <v>6</v>
      </c>
      <c r="M67" s="2" t="s">
        <v>7</v>
      </c>
      <c r="N67" s="2" t="s">
        <v>20</v>
      </c>
    </row>
    <row r="68" spans="1:14" ht="12.75">
      <c r="A68" s="1" t="s">
        <v>18</v>
      </c>
      <c r="B68" s="1" t="s">
        <v>0</v>
      </c>
      <c r="C68" s="2">
        <v>90</v>
      </c>
      <c r="D68" s="2">
        <v>359763</v>
      </c>
      <c r="E68" s="2">
        <v>1344.5</v>
      </c>
      <c r="F68" s="2">
        <v>5588180</v>
      </c>
      <c r="G68" s="2" t="s">
        <v>37</v>
      </c>
      <c r="H68" s="2">
        <v>1</v>
      </c>
      <c r="I68" s="2">
        <v>5</v>
      </c>
      <c r="J68" s="2"/>
      <c r="K68">
        <v>43</v>
      </c>
      <c r="L68" s="2" t="s">
        <v>6</v>
      </c>
      <c r="M68" s="2" t="s">
        <v>7</v>
      </c>
      <c r="N68" s="2" t="s">
        <v>20</v>
      </c>
    </row>
    <row r="69" spans="1:14" ht="12.75">
      <c r="A69" s="1" t="s">
        <v>18</v>
      </c>
      <c r="B69" s="1" t="s">
        <v>0</v>
      </c>
      <c r="C69" s="2">
        <v>3027</v>
      </c>
      <c r="D69" s="2">
        <v>13986560</v>
      </c>
      <c r="E69" s="2">
        <v>41730</v>
      </c>
      <c r="F69" s="2">
        <v>140139204</v>
      </c>
      <c r="G69" s="2" t="s">
        <v>11</v>
      </c>
      <c r="H69" s="2">
        <v>1</v>
      </c>
      <c r="I69" s="2">
        <v>1</v>
      </c>
      <c r="J69" s="2"/>
      <c r="K69">
        <v>43</v>
      </c>
      <c r="L69" s="2" t="s">
        <v>6</v>
      </c>
      <c r="M69" s="2" t="s">
        <v>7</v>
      </c>
      <c r="N69" s="2" t="s">
        <v>20</v>
      </c>
    </row>
    <row r="70" spans="1:14" ht="12.75">
      <c r="A70" s="1" t="s">
        <v>18</v>
      </c>
      <c r="B70" s="1" t="s">
        <v>0</v>
      </c>
      <c r="C70" s="2">
        <v>18904.1</v>
      </c>
      <c r="D70" s="2">
        <v>43297177</v>
      </c>
      <c r="E70" s="2">
        <v>89024.47</v>
      </c>
      <c r="F70" s="2">
        <v>327740685</v>
      </c>
      <c r="G70" s="2" t="s">
        <v>15</v>
      </c>
      <c r="H70" s="2">
        <v>1</v>
      </c>
      <c r="I70" s="2">
        <v>3</v>
      </c>
      <c r="J70" s="2"/>
      <c r="K70">
        <v>43</v>
      </c>
      <c r="L70" s="2" t="s">
        <v>6</v>
      </c>
      <c r="M70" s="2" t="s">
        <v>7</v>
      </c>
      <c r="N70" s="2" t="s">
        <v>20</v>
      </c>
    </row>
    <row r="71" spans="1:14" ht="12.75">
      <c r="A71" s="1" t="s">
        <v>18</v>
      </c>
      <c r="B71" s="1" t="s">
        <v>0</v>
      </c>
      <c r="C71" s="2">
        <v>0</v>
      </c>
      <c r="D71" s="2">
        <v>0</v>
      </c>
      <c r="E71" s="2">
        <v>22</v>
      </c>
      <c r="F71" s="2">
        <v>302471</v>
      </c>
      <c r="G71" s="2" t="s">
        <v>55</v>
      </c>
      <c r="H71" s="2">
        <v>1</v>
      </c>
      <c r="I71" s="2">
        <v>2</v>
      </c>
      <c r="J71" s="2"/>
      <c r="K71">
        <v>43</v>
      </c>
      <c r="L71" s="2" t="s">
        <v>6</v>
      </c>
      <c r="M71" s="2" t="s">
        <v>7</v>
      </c>
      <c r="N71" s="2" t="s">
        <v>20</v>
      </c>
    </row>
    <row r="72" spans="1:14" ht="12.75">
      <c r="A72" s="1" t="s">
        <v>18</v>
      </c>
      <c r="B72" s="1" t="s">
        <v>0</v>
      </c>
      <c r="C72" s="2">
        <v>17.5</v>
      </c>
      <c r="D72" s="2">
        <v>273645</v>
      </c>
      <c r="E72" s="2">
        <v>359.5</v>
      </c>
      <c r="F72" s="2">
        <v>1528891</v>
      </c>
      <c r="G72" s="2" t="s">
        <v>65</v>
      </c>
      <c r="H72" s="2">
        <v>1</v>
      </c>
      <c r="I72" s="2">
        <v>5</v>
      </c>
      <c r="J72" s="2"/>
      <c r="K72">
        <v>43</v>
      </c>
      <c r="L72" s="2" t="s">
        <v>6</v>
      </c>
      <c r="M72" s="2" t="s">
        <v>7</v>
      </c>
      <c r="N72" s="2" t="s">
        <v>20</v>
      </c>
    </row>
    <row r="73" spans="1:14" ht="12.75">
      <c r="A73" s="1" t="s">
        <v>18</v>
      </c>
      <c r="B73" s="1" t="s">
        <v>0</v>
      </c>
      <c r="C73" s="2">
        <v>0</v>
      </c>
      <c r="D73" s="2">
        <v>0</v>
      </c>
      <c r="E73" s="2">
        <v>14</v>
      </c>
      <c r="F73" s="2">
        <v>231088</v>
      </c>
      <c r="G73" s="2" t="s">
        <v>51</v>
      </c>
      <c r="H73" s="2">
        <v>1</v>
      </c>
      <c r="I73" s="2">
        <v>5</v>
      </c>
      <c r="J73" s="2"/>
      <c r="K73">
        <v>43</v>
      </c>
      <c r="L73" s="2" t="s">
        <v>6</v>
      </c>
      <c r="M73" s="2" t="s">
        <v>7</v>
      </c>
      <c r="N73" s="2" t="s">
        <v>20</v>
      </c>
    </row>
    <row r="74" spans="1:14" ht="12.75">
      <c r="A74" s="1" t="s">
        <v>67</v>
      </c>
      <c r="B74" s="1" t="s">
        <v>0</v>
      </c>
      <c r="C74" s="2">
        <v>0</v>
      </c>
      <c r="D74" s="2">
        <v>0</v>
      </c>
      <c r="E74" s="2">
        <v>12.1</v>
      </c>
      <c r="F74" s="2">
        <v>30949</v>
      </c>
      <c r="G74" s="2" t="s">
        <v>61</v>
      </c>
      <c r="H74" s="2">
        <v>1</v>
      </c>
      <c r="I74" s="2">
        <v>5</v>
      </c>
      <c r="J74" s="2"/>
      <c r="K74">
        <v>41</v>
      </c>
      <c r="L74" s="2" t="s">
        <v>6</v>
      </c>
      <c r="M74" s="2" t="s">
        <v>7</v>
      </c>
      <c r="N74" s="2" t="s">
        <v>68</v>
      </c>
    </row>
    <row r="75" spans="1:14" ht="12.75">
      <c r="A75" s="1" t="s">
        <v>67</v>
      </c>
      <c r="B75" s="1" t="s">
        <v>0</v>
      </c>
      <c r="C75" s="2">
        <v>0</v>
      </c>
      <c r="D75" s="2">
        <v>0</v>
      </c>
      <c r="E75" s="2">
        <v>6</v>
      </c>
      <c r="F75" s="2">
        <v>51015</v>
      </c>
      <c r="G75" s="2" t="s">
        <v>75</v>
      </c>
      <c r="H75" s="2">
        <v>1</v>
      </c>
      <c r="I75" s="2">
        <v>5</v>
      </c>
      <c r="J75" s="2"/>
      <c r="K75">
        <v>41</v>
      </c>
      <c r="L75" s="2" t="s">
        <v>6</v>
      </c>
      <c r="M75" s="2" t="s">
        <v>7</v>
      </c>
      <c r="N75" s="2" t="s">
        <v>68</v>
      </c>
    </row>
    <row r="76" spans="1:14" ht="12.75">
      <c r="A76" s="1" t="s">
        <v>67</v>
      </c>
      <c r="B76" s="1" t="s">
        <v>0</v>
      </c>
      <c r="C76" s="2">
        <v>0</v>
      </c>
      <c r="D76" s="2">
        <v>0</v>
      </c>
      <c r="E76" s="2">
        <v>3</v>
      </c>
      <c r="F76" s="2">
        <v>24974</v>
      </c>
      <c r="G76" s="2" t="s">
        <v>72</v>
      </c>
      <c r="H76" s="2">
        <v>1</v>
      </c>
      <c r="I76" s="2">
        <v>2</v>
      </c>
      <c r="J76" s="2"/>
      <c r="K76">
        <v>41</v>
      </c>
      <c r="L76" s="2" t="s">
        <v>6</v>
      </c>
      <c r="M76" s="2" t="s">
        <v>7</v>
      </c>
      <c r="N76" s="2" t="s">
        <v>68</v>
      </c>
    </row>
    <row r="77" spans="1:14" ht="12.75">
      <c r="A77" s="1" t="s">
        <v>67</v>
      </c>
      <c r="B77" s="1" t="s">
        <v>0</v>
      </c>
      <c r="C77" s="2">
        <v>10.75</v>
      </c>
      <c r="D77" s="2">
        <v>9965</v>
      </c>
      <c r="E77" s="2">
        <v>82.86</v>
      </c>
      <c r="F77" s="2">
        <v>251778</v>
      </c>
      <c r="G77" s="2" t="s">
        <v>17</v>
      </c>
      <c r="H77" s="2">
        <v>1</v>
      </c>
      <c r="I77" s="2">
        <v>5</v>
      </c>
      <c r="J77" s="2"/>
      <c r="K77">
        <v>41</v>
      </c>
      <c r="L77" s="2" t="s">
        <v>6</v>
      </c>
      <c r="M77" s="2" t="s">
        <v>7</v>
      </c>
      <c r="N77" s="2" t="s">
        <v>68</v>
      </c>
    </row>
    <row r="78" spans="1:14" ht="12.75">
      <c r="A78" s="1" t="s">
        <v>67</v>
      </c>
      <c r="B78" s="1" t="s">
        <v>0</v>
      </c>
      <c r="C78" s="2">
        <v>1.5</v>
      </c>
      <c r="D78" s="2">
        <v>19054</v>
      </c>
      <c r="E78" s="2">
        <v>22</v>
      </c>
      <c r="F78" s="2">
        <v>121873</v>
      </c>
      <c r="G78" s="2" t="s">
        <v>38</v>
      </c>
      <c r="H78" s="2">
        <v>1</v>
      </c>
      <c r="I78" s="2">
        <v>1</v>
      </c>
      <c r="J78" s="2"/>
      <c r="K78">
        <v>41</v>
      </c>
      <c r="L78" s="2" t="s">
        <v>6</v>
      </c>
      <c r="M78" s="2" t="s">
        <v>7</v>
      </c>
      <c r="N78" s="2" t="s">
        <v>68</v>
      </c>
    </row>
    <row r="79" spans="1:14" ht="12.75">
      <c r="A79" s="1" t="s">
        <v>67</v>
      </c>
      <c r="B79" s="1" t="s">
        <v>0</v>
      </c>
      <c r="C79" s="2">
        <v>0</v>
      </c>
      <c r="D79" s="2">
        <v>0</v>
      </c>
      <c r="E79" s="2">
        <v>120.5</v>
      </c>
      <c r="F79" s="2">
        <v>195465</v>
      </c>
      <c r="G79" s="2" t="s">
        <v>19</v>
      </c>
      <c r="H79" s="2">
        <v>1</v>
      </c>
      <c r="I79" s="2">
        <v>5</v>
      </c>
      <c r="J79" s="2"/>
      <c r="K79">
        <v>41</v>
      </c>
      <c r="L79" s="2" t="s">
        <v>6</v>
      </c>
      <c r="M79" s="2" t="s">
        <v>7</v>
      </c>
      <c r="N79" s="2" t="s">
        <v>68</v>
      </c>
    </row>
    <row r="80" spans="1:14" ht="12.75">
      <c r="A80" s="1" t="s">
        <v>67</v>
      </c>
      <c r="B80" s="1" t="s">
        <v>0</v>
      </c>
      <c r="C80" s="2">
        <v>3</v>
      </c>
      <c r="D80" s="2">
        <v>2903</v>
      </c>
      <c r="E80" s="2">
        <v>12</v>
      </c>
      <c r="F80" s="2">
        <v>157105</v>
      </c>
      <c r="G80" s="2" t="s">
        <v>21</v>
      </c>
      <c r="H80" s="2">
        <v>1</v>
      </c>
      <c r="I80" s="2">
        <v>5</v>
      </c>
      <c r="J80" s="2"/>
      <c r="K80">
        <v>41</v>
      </c>
      <c r="L80" s="2" t="s">
        <v>6</v>
      </c>
      <c r="M80" s="2" t="s">
        <v>7</v>
      </c>
      <c r="N80" s="2" t="s">
        <v>68</v>
      </c>
    </row>
    <row r="81" spans="1:14" ht="12.75">
      <c r="A81" s="1" t="s">
        <v>67</v>
      </c>
      <c r="B81" s="1" t="s">
        <v>0</v>
      </c>
      <c r="C81" s="2">
        <v>2.5</v>
      </c>
      <c r="D81" s="2">
        <v>5745</v>
      </c>
      <c r="E81" s="2">
        <v>66.22</v>
      </c>
      <c r="F81" s="2">
        <v>48518</v>
      </c>
      <c r="G81" s="2" t="s">
        <v>39</v>
      </c>
      <c r="H81" s="2">
        <v>1</v>
      </c>
      <c r="I81" s="2">
        <v>1</v>
      </c>
      <c r="J81" s="2"/>
      <c r="K81">
        <v>41</v>
      </c>
      <c r="L81" s="2" t="s">
        <v>6</v>
      </c>
      <c r="M81" s="2" t="s">
        <v>7</v>
      </c>
      <c r="N81" s="2" t="s">
        <v>68</v>
      </c>
    </row>
    <row r="82" spans="1:14" ht="12.75">
      <c r="A82" s="1" t="s">
        <v>67</v>
      </c>
      <c r="B82" s="1" t="s">
        <v>0</v>
      </c>
      <c r="C82" s="2">
        <v>0</v>
      </c>
      <c r="D82" s="2">
        <v>0</v>
      </c>
      <c r="E82" s="2">
        <v>14</v>
      </c>
      <c r="F82" s="2">
        <v>32307</v>
      </c>
      <c r="G82" s="2" t="s">
        <v>76</v>
      </c>
      <c r="H82" s="2">
        <v>1</v>
      </c>
      <c r="I82" s="2">
        <v>5</v>
      </c>
      <c r="J82" s="2"/>
      <c r="K82">
        <v>41</v>
      </c>
      <c r="L82" s="2" t="s">
        <v>6</v>
      </c>
      <c r="M82" s="2" t="s">
        <v>7</v>
      </c>
      <c r="N82" s="2" t="s">
        <v>68</v>
      </c>
    </row>
    <row r="83" spans="1:14" ht="12.75">
      <c r="A83" s="1" t="s">
        <v>67</v>
      </c>
      <c r="B83" s="1" t="s">
        <v>0</v>
      </c>
      <c r="C83" s="2">
        <v>0</v>
      </c>
      <c r="D83" s="2">
        <v>0</v>
      </c>
      <c r="E83" s="2">
        <v>4</v>
      </c>
      <c r="F83" s="2">
        <v>3776</v>
      </c>
      <c r="G83" s="2" t="s">
        <v>40</v>
      </c>
      <c r="H83" s="2">
        <v>1</v>
      </c>
      <c r="I83" s="2">
        <v>1</v>
      </c>
      <c r="J83" s="2"/>
      <c r="K83">
        <v>41</v>
      </c>
      <c r="L83" s="2" t="s">
        <v>6</v>
      </c>
      <c r="M83" s="2" t="s">
        <v>7</v>
      </c>
      <c r="N83" s="2" t="s">
        <v>68</v>
      </c>
    </row>
    <row r="84" spans="1:14" ht="12.75">
      <c r="A84" s="1" t="s">
        <v>67</v>
      </c>
      <c r="B84" s="1" t="s">
        <v>0</v>
      </c>
      <c r="C84" s="2">
        <v>7.75</v>
      </c>
      <c r="D84" s="2">
        <v>17032</v>
      </c>
      <c r="E84" s="2">
        <v>230.20999999999998</v>
      </c>
      <c r="F84" s="2">
        <v>700625</v>
      </c>
      <c r="G84" s="2" t="s">
        <v>14</v>
      </c>
      <c r="H84" s="2">
        <v>1</v>
      </c>
      <c r="I84" s="2">
        <v>5</v>
      </c>
      <c r="J84" s="2"/>
      <c r="K84">
        <v>41</v>
      </c>
      <c r="L84" s="2" t="s">
        <v>6</v>
      </c>
      <c r="M84" s="2" t="s">
        <v>7</v>
      </c>
      <c r="N84" s="2" t="s">
        <v>68</v>
      </c>
    </row>
    <row r="85" spans="1:14" ht="12.75">
      <c r="A85" s="1" t="s">
        <v>67</v>
      </c>
      <c r="B85" s="1" t="s">
        <v>0</v>
      </c>
      <c r="C85" s="2">
        <v>31.5</v>
      </c>
      <c r="D85" s="2">
        <v>448968</v>
      </c>
      <c r="E85" s="2">
        <v>150.92</v>
      </c>
      <c r="F85" s="2">
        <v>1282502</v>
      </c>
      <c r="G85" s="2" t="s">
        <v>22</v>
      </c>
      <c r="H85" s="2">
        <v>1</v>
      </c>
      <c r="I85" s="2">
        <v>5</v>
      </c>
      <c r="J85" s="2"/>
      <c r="K85">
        <v>41</v>
      </c>
      <c r="L85" s="2" t="s">
        <v>6</v>
      </c>
      <c r="M85" s="2" t="s">
        <v>7</v>
      </c>
      <c r="N85" s="2" t="s">
        <v>68</v>
      </c>
    </row>
    <row r="86" spans="1:14" ht="12.75">
      <c r="A86" s="1" t="s">
        <v>67</v>
      </c>
      <c r="B86" s="1" t="s">
        <v>0</v>
      </c>
      <c r="C86" s="2">
        <v>0</v>
      </c>
      <c r="D86" s="2">
        <v>0</v>
      </c>
      <c r="E86" s="2">
        <v>2</v>
      </c>
      <c r="F86" s="2">
        <v>9399</v>
      </c>
      <c r="G86" s="2" t="s">
        <v>41</v>
      </c>
      <c r="H86" s="2">
        <v>1</v>
      </c>
      <c r="I86" s="2">
        <v>1</v>
      </c>
      <c r="J86" s="2"/>
      <c r="K86">
        <v>41</v>
      </c>
      <c r="L86" s="2" t="s">
        <v>6</v>
      </c>
      <c r="M86" s="2" t="s">
        <v>7</v>
      </c>
      <c r="N86" s="2" t="s">
        <v>68</v>
      </c>
    </row>
    <row r="87" spans="1:14" ht="12.75">
      <c r="A87" s="1" t="s">
        <v>67</v>
      </c>
      <c r="B87" s="1" t="s">
        <v>0</v>
      </c>
      <c r="C87" s="2">
        <v>0</v>
      </c>
      <c r="D87" s="2">
        <v>0</v>
      </c>
      <c r="E87" s="2">
        <v>7</v>
      </c>
      <c r="F87" s="2">
        <v>9726</v>
      </c>
      <c r="G87" s="2" t="s">
        <v>13</v>
      </c>
      <c r="H87" s="2">
        <v>1</v>
      </c>
      <c r="I87" s="2">
        <v>1</v>
      </c>
      <c r="J87" s="2"/>
      <c r="K87">
        <v>41</v>
      </c>
      <c r="L87" s="2" t="s">
        <v>6</v>
      </c>
      <c r="M87" s="2" t="s">
        <v>7</v>
      </c>
      <c r="N87" s="2" t="s">
        <v>68</v>
      </c>
    </row>
    <row r="88" spans="1:14" ht="12.75">
      <c r="A88" s="1" t="s">
        <v>67</v>
      </c>
      <c r="B88" s="1" t="s">
        <v>0</v>
      </c>
      <c r="C88" s="2">
        <v>0</v>
      </c>
      <c r="D88" s="2">
        <v>0</v>
      </c>
      <c r="E88" s="2">
        <v>18</v>
      </c>
      <c r="F88" s="2">
        <v>2672</v>
      </c>
      <c r="G88" s="2" t="s">
        <v>42</v>
      </c>
      <c r="H88" s="2">
        <v>1</v>
      </c>
      <c r="I88" s="2">
        <v>1</v>
      </c>
      <c r="J88" s="2"/>
      <c r="K88">
        <v>41</v>
      </c>
      <c r="L88" s="2" t="s">
        <v>6</v>
      </c>
      <c r="M88" s="2" t="s">
        <v>7</v>
      </c>
      <c r="N88" s="2" t="s">
        <v>68</v>
      </c>
    </row>
    <row r="89" spans="1:14" ht="12.75">
      <c r="A89" s="1" t="s">
        <v>67</v>
      </c>
      <c r="B89" s="1" t="s">
        <v>0</v>
      </c>
      <c r="C89" s="2">
        <v>1.2</v>
      </c>
      <c r="D89" s="2">
        <v>11223</v>
      </c>
      <c r="E89" s="2">
        <v>141.68999999999997</v>
      </c>
      <c r="F89" s="2">
        <v>268696</v>
      </c>
      <c r="G89" s="2" t="s">
        <v>43</v>
      </c>
      <c r="H89" s="2">
        <v>1</v>
      </c>
      <c r="I89" s="2">
        <v>1</v>
      </c>
      <c r="J89" s="2"/>
      <c r="K89">
        <v>41</v>
      </c>
      <c r="L89" s="2" t="s">
        <v>6</v>
      </c>
      <c r="M89" s="2" t="s">
        <v>7</v>
      </c>
      <c r="N89" s="2" t="s">
        <v>68</v>
      </c>
    </row>
    <row r="90" spans="1:14" ht="12.75">
      <c r="A90" s="1" t="s">
        <v>67</v>
      </c>
      <c r="B90" s="1" t="s">
        <v>0</v>
      </c>
      <c r="C90" s="2">
        <v>15.5</v>
      </c>
      <c r="D90" s="2">
        <v>29467</v>
      </c>
      <c r="E90" s="2">
        <v>90.2</v>
      </c>
      <c r="F90" s="2">
        <v>153553</v>
      </c>
      <c r="G90" s="2" t="s">
        <v>56</v>
      </c>
      <c r="H90" s="2">
        <v>1</v>
      </c>
      <c r="I90" s="2">
        <v>2</v>
      </c>
      <c r="J90" s="2"/>
      <c r="K90">
        <v>41</v>
      </c>
      <c r="L90" s="2" t="s">
        <v>6</v>
      </c>
      <c r="M90" s="2" t="s">
        <v>7</v>
      </c>
      <c r="N90" s="2" t="s">
        <v>68</v>
      </c>
    </row>
    <row r="91" spans="1:14" ht="12.75">
      <c r="A91" s="1" t="s">
        <v>67</v>
      </c>
      <c r="B91" s="1" t="s">
        <v>0</v>
      </c>
      <c r="C91" s="2">
        <v>0.5</v>
      </c>
      <c r="D91" s="2">
        <v>742</v>
      </c>
      <c r="E91" s="2">
        <v>123.89999999999999</v>
      </c>
      <c r="F91" s="2">
        <v>502543</v>
      </c>
      <c r="G91" s="2" t="s">
        <v>9</v>
      </c>
      <c r="H91" s="2">
        <v>1</v>
      </c>
      <c r="I91" s="2">
        <v>1</v>
      </c>
      <c r="J91" s="2"/>
      <c r="K91">
        <v>41</v>
      </c>
      <c r="L91" s="2" t="s">
        <v>6</v>
      </c>
      <c r="M91" s="2" t="s">
        <v>7</v>
      </c>
      <c r="N91" s="2" t="s">
        <v>68</v>
      </c>
    </row>
    <row r="92" spans="1:14" ht="12.75">
      <c r="A92" s="1" t="s">
        <v>67</v>
      </c>
      <c r="B92" s="1" t="s">
        <v>0</v>
      </c>
      <c r="C92" s="2">
        <v>0</v>
      </c>
      <c r="D92" s="2">
        <v>0</v>
      </c>
      <c r="E92" s="2">
        <v>21</v>
      </c>
      <c r="F92" s="2">
        <v>27734</v>
      </c>
      <c r="G92" s="2" t="s">
        <v>44</v>
      </c>
      <c r="H92" s="2">
        <v>1</v>
      </c>
      <c r="I92" s="2">
        <v>1</v>
      </c>
      <c r="J92" s="2"/>
      <c r="K92">
        <v>41</v>
      </c>
      <c r="L92" s="2" t="s">
        <v>6</v>
      </c>
      <c r="M92" s="2" t="s">
        <v>7</v>
      </c>
      <c r="N92" s="2" t="s">
        <v>68</v>
      </c>
    </row>
    <row r="93" spans="1:14" ht="12.75">
      <c r="A93" s="1" t="s">
        <v>67</v>
      </c>
      <c r="B93" s="1" t="s">
        <v>0</v>
      </c>
      <c r="C93" s="2">
        <v>27</v>
      </c>
      <c r="D93" s="2">
        <v>46149</v>
      </c>
      <c r="E93" s="2">
        <v>330</v>
      </c>
      <c r="F93" s="2">
        <v>820939</v>
      </c>
      <c r="G93" s="2" t="s">
        <v>24</v>
      </c>
      <c r="H93" s="2">
        <v>1</v>
      </c>
      <c r="I93" s="2">
        <v>5</v>
      </c>
      <c r="J93" s="2"/>
      <c r="K93">
        <v>41</v>
      </c>
      <c r="L93" s="2" t="s">
        <v>6</v>
      </c>
      <c r="M93" s="2" t="s">
        <v>7</v>
      </c>
      <c r="N93" s="2" t="s">
        <v>68</v>
      </c>
    </row>
    <row r="94" spans="1:14" ht="12.75">
      <c r="A94" s="1" t="s">
        <v>67</v>
      </c>
      <c r="B94" s="1" t="s">
        <v>0</v>
      </c>
      <c r="C94" s="2">
        <v>0</v>
      </c>
      <c r="D94" s="2">
        <v>0</v>
      </c>
      <c r="E94" s="2">
        <v>15.75</v>
      </c>
      <c r="F94" s="2">
        <v>29006</v>
      </c>
      <c r="G94" s="2" t="s">
        <v>45</v>
      </c>
      <c r="H94" s="2">
        <v>1</v>
      </c>
      <c r="I94" s="2">
        <v>1</v>
      </c>
      <c r="J94" s="2"/>
      <c r="K94">
        <v>41</v>
      </c>
      <c r="L94" s="2" t="s">
        <v>6</v>
      </c>
      <c r="M94" s="2" t="s">
        <v>7</v>
      </c>
      <c r="N94" s="2" t="s">
        <v>68</v>
      </c>
    </row>
    <row r="95" spans="1:14" ht="12.75">
      <c r="A95" s="1" t="s">
        <v>67</v>
      </c>
      <c r="B95" s="1" t="s">
        <v>0</v>
      </c>
      <c r="C95" s="2">
        <v>9</v>
      </c>
      <c r="D95" s="2">
        <v>37544</v>
      </c>
      <c r="E95" s="2">
        <v>50.7</v>
      </c>
      <c r="F95" s="2">
        <v>957860</v>
      </c>
      <c r="G95" s="2" t="s">
        <v>2</v>
      </c>
      <c r="H95" s="2">
        <v>1</v>
      </c>
      <c r="I95" s="2">
        <v>5</v>
      </c>
      <c r="J95" s="2"/>
      <c r="K95">
        <v>41</v>
      </c>
      <c r="L95" s="2" t="s">
        <v>6</v>
      </c>
      <c r="M95" s="2" t="s">
        <v>7</v>
      </c>
      <c r="N95" s="2" t="s">
        <v>68</v>
      </c>
    </row>
    <row r="96" spans="1:14" ht="12.75">
      <c r="A96" s="1" t="s">
        <v>67</v>
      </c>
      <c r="B96" s="1" t="s">
        <v>0</v>
      </c>
      <c r="C96" s="2">
        <v>29</v>
      </c>
      <c r="D96" s="2">
        <v>99442</v>
      </c>
      <c r="E96" s="2">
        <v>592.4</v>
      </c>
      <c r="F96" s="2">
        <v>894520</v>
      </c>
      <c r="G96" s="2" t="s">
        <v>26</v>
      </c>
      <c r="H96" s="2">
        <v>1</v>
      </c>
      <c r="I96" s="2">
        <v>5</v>
      </c>
      <c r="J96" s="2"/>
      <c r="K96">
        <v>41</v>
      </c>
      <c r="L96" s="2" t="s">
        <v>6</v>
      </c>
      <c r="M96" s="2" t="s">
        <v>7</v>
      </c>
      <c r="N96" s="2" t="s">
        <v>68</v>
      </c>
    </row>
    <row r="97" spans="1:14" ht="12.75">
      <c r="A97" s="1" t="s">
        <v>67</v>
      </c>
      <c r="B97" s="1" t="s">
        <v>0</v>
      </c>
      <c r="C97" s="2">
        <v>17.5</v>
      </c>
      <c r="D97" s="2">
        <v>35220</v>
      </c>
      <c r="E97" s="2">
        <v>344.65</v>
      </c>
      <c r="F97" s="2">
        <v>907254</v>
      </c>
      <c r="G97" s="2" t="s">
        <v>10</v>
      </c>
      <c r="H97" s="2">
        <v>1</v>
      </c>
      <c r="I97" s="2">
        <v>1</v>
      </c>
      <c r="J97" s="2"/>
      <c r="K97">
        <v>41</v>
      </c>
      <c r="L97" s="2" t="s">
        <v>6</v>
      </c>
      <c r="M97" s="2" t="s">
        <v>7</v>
      </c>
      <c r="N97" s="2" t="s">
        <v>68</v>
      </c>
    </row>
    <row r="98" spans="1:14" ht="12.75">
      <c r="A98" s="1" t="s">
        <v>67</v>
      </c>
      <c r="B98" s="1" t="s">
        <v>0</v>
      </c>
      <c r="C98" s="2">
        <v>13</v>
      </c>
      <c r="D98" s="2">
        <v>50726</v>
      </c>
      <c r="E98" s="2">
        <v>158.36</v>
      </c>
      <c r="F98" s="2">
        <v>1184404</v>
      </c>
      <c r="G98" s="2" t="s">
        <v>5</v>
      </c>
      <c r="H98" s="2">
        <v>1</v>
      </c>
      <c r="I98" s="2">
        <v>4</v>
      </c>
      <c r="J98" s="2"/>
      <c r="K98">
        <v>41</v>
      </c>
      <c r="L98" s="2" t="s">
        <v>6</v>
      </c>
      <c r="M98" s="2" t="s">
        <v>7</v>
      </c>
      <c r="N98" s="2" t="s">
        <v>68</v>
      </c>
    </row>
    <row r="99" spans="1:14" ht="12.75">
      <c r="A99" s="1" t="s">
        <v>67</v>
      </c>
      <c r="B99" s="1" t="s">
        <v>0</v>
      </c>
      <c r="C99" s="2">
        <v>0</v>
      </c>
      <c r="D99" s="2">
        <v>0</v>
      </c>
      <c r="E99" s="2">
        <v>5</v>
      </c>
      <c r="F99" s="2">
        <v>577</v>
      </c>
      <c r="G99" s="2" t="s">
        <v>27</v>
      </c>
      <c r="H99" s="2">
        <v>1</v>
      </c>
      <c r="I99" s="2">
        <v>5</v>
      </c>
      <c r="J99" s="2"/>
      <c r="K99">
        <v>41</v>
      </c>
      <c r="L99" s="2" t="s">
        <v>6</v>
      </c>
      <c r="M99" s="2" t="s">
        <v>7</v>
      </c>
      <c r="N99" s="2" t="s">
        <v>68</v>
      </c>
    </row>
    <row r="100" spans="1:14" ht="12.75">
      <c r="A100" s="1" t="s">
        <v>67</v>
      </c>
      <c r="B100" s="1" t="s">
        <v>0</v>
      </c>
      <c r="C100" s="2">
        <v>3</v>
      </c>
      <c r="D100" s="2">
        <v>31498</v>
      </c>
      <c r="E100" s="2">
        <v>6</v>
      </c>
      <c r="F100" s="2">
        <v>47881</v>
      </c>
      <c r="G100" s="2" t="s">
        <v>73</v>
      </c>
      <c r="H100" s="2">
        <v>1</v>
      </c>
      <c r="I100" s="2">
        <v>5</v>
      </c>
      <c r="J100" s="2"/>
      <c r="K100">
        <v>41</v>
      </c>
      <c r="L100" s="2" t="s">
        <v>6</v>
      </c>
      <c r="M100" s="2" t="s">
        <v>7</v>
      </c>
      <c r="N100" s="2" t="s">
        <v>68</v>
      </c>
    </row>
    <row r="101" spans="1:14" ht="12.75">
      <c r="A101" s="1" t="s">
        <v>67</v>
      </c>
      <c r="B101" s="1" t="s">
        <v>0</v>
      </c>
      <c r="C101" s="2">
        <v>3.5</v>
      </c>
      <c r="D101" s="2">
        <v>3446</v>
      </c>
      <c r="E101" s="2">
        <v>82.1</v>
      </c>
      <c r="F101" s="2">
        <v>115999</v>
      </c>
      <c r="G101" s="2" t="s">
        <v>29</v>
      </c>
      <c r="H101" s="2">
        <v>1</v>
      </c>
      <c r="I101" s="2">
        <v>5</v>
      </c>
      <c r="J101" s="2"/>
      <c r="K101">
        <v>41</v>
      </c>
      <c r="L101" s="2" t="s">
        <v>6</v>
      </c>
      <c r="M101" s="2" t="s">
        <v>7</v>
      </c>
      <c r="N101" s="2" t="s">
        <v>68</v>
      </c>
    </row>
    <row r="102" spans="1:14" ht="12.75">
      <c r="A102" s="1" t="s">
        <v>67</v>
      </c>
      <c r="B102" s="1" t="s">
        <v>0</v>
      </c>
      <c r="C102" s="2">
        <v>11.5</v>
      </c>
      <c r="D102" s="2">
        <v>13343</v>
      </c>
      <c r="E102" s="2">
        <v>20.5</v>
      </c>
      <c r="F102" s="2">
        <v>22785</v>
      </c>
      <c r="G102" s="2" t="s">
        <v>30</v>
      </c>
      <c r="H102" s="2">
        <v>1</v>
      </c>
      <c r="I102" s="2">
        <v>5</v>
      </c>
      <c r="J102" s="2"/>
      <c r="K102">
        <v>41</v>
      </c>
      <c r="L102" s="2" t="s">
        <v>6</v>
      </c>
      <c r="M102" s="2" t="s">
        <v>7</v>
      </c>
      <c r="N102" s="2" t="s">
        <v>68</v>
      </c>
    </row>
    <row r="103" spans="1:14" ht="12.75">
      <c r="A103" s="1" t="s">
        <v>67</v>
      </c>
      <c r="B103" s="1" t="s">
        <v>0</v>
      </c>
      <c r="C103" s="2">
        <v>0</v>
      </c>
      <c r="D103" s="2">
        <v>0</v>
      </c>
      <c r="E103" s="2">
        <v>1</v>
      </c>
      <c r="F103" s="2">
        <v>8907</v>
      </c>
      <c r="G103" s="2" t="s">
        <v>71</v>
      </c>
      <c r="H103" s="2">
        <v>1</v>
      </c>
      <c r="I103" s="2">
        <v>1</v>
      </c>
      <c r="J103" s="2"/>
      <c r="K103">
        <v>41</v>
      </c>
      <c r="L103" s="2" t="s">
        <v>6</v>
      </c>
      <c r="M103" s="2" t="s">
        <v>7</v>
      </c>
      <c r="N103" s="2" t="s">
        <v>68</v>
      </c>
    </row>
    <row r="104" spans="1:14" ht="12.75">
      <c r="A104" s="1" t="s">
        <v>67</v>
      </c>
      <c r="B104" s="1" t="s">
        <v>0</v>
      </c>
      <c r="C104" s="2">
        <v>3.5</v>
      </c>
      <c r="D104" s="2">
        <v>22074</v>
      </c>
      <c r="E104" s="2">
        <v>21.5</v>
      </c>
      <c r="F104" s="2">
        <v>99126</v>
      </c>
      <c r="G104" s="2" t="s">
        <v>31</v>
      </c>
      <c r="H104" s="2">
        <v>1</v>
      </c>
      <c r="I104" s="2">
        <v>5</v>
      </c>
      <c r="J104" s="2"/>
      <c r="K104">
        <v>41</v>
      </c>
      <c r="L104" s="2" t="s">
        <v>6</v>
      </c>
      <c r="M104" s="2" t="s">
        <v>7</v>
      </c>
      <c r="N104" s="2" t="s">
        <v>68</v>
      </c>
    </row>
    <row r="105" spans="1:14" ht="12.75">
      <c r="A105" s="1" t="s">
        <v>67</v>
      </c>
      <c r="B105" s="1" t="s">
        <v>0</v>
      </c>
      <c r="C105" s="2">
        <v>0</v>
      </c>
      <c r="D105" s="2">
        <v>0</v>
      </c>
      <c r="E105" s="2">
        <v>30</v>
      </c>
      <c r="F105" s="2">
        <v>100888</v>
      </c>
      <c r="G105" s="2" t="s">
        <v>1</v>
      </c>
      <c r="H105" s="2">
        <v>1</v>
      </c>
      <c r="I105" s="2">
        <v>5</v>
      </c>
      <c r="J105" s="2"/>
      <c r="K105">
        <v>41</v>
      </c>
      <c r="L105" s="2" t="s">
        <v>6</v>
      </c>
      <c r="M105" s="2" t="s">
        <v>7</v>
      </c>
      <c r="N105" s="2" t="s">
        <v>68</v>
      </c>
    </row>
    <row r="106" spans="1:14" ht="12.75">
      <c r="A106" s="1" t="s">
        <v>67</v>
      </c>
      <c r="B106" s="1" t="s">
        <v>0</v>
      </c>
      <c r="C106" s="2">
        <v>2</v>
      </c>
      <c r="D106" s="2">
        <v>5081</v>
      </c>
      <c r="E106" s="2">
        <v>20.5</v>
      </c>
      <c r="F106" s="2">
        <v>14925</v>
      </c>
      <c r="G106" s="2" t="s">
        <v>46</v>
      </c>
      <c r="H106" s="2">
        <v>1</v>
      </c>
      <c r="I106" s="2">
        <v>1</v>
      </c>
      <c r="J106" s="2"/>
      <c r="K106">
        <v>41</v>
      </c>
      <c r="L106" s="2" t="s">
        <v>6</v>
      </c>
      <c r="M106" s="2" t="s">
        <v>7</v>
      </c>
      <c r="N106" s="2" t="s">
        <v>68</v>
      </c>
    </row>
    <row r="107" spans="1:14" ht="12.75">
      <c r="A107" s="1" t="s">
        <v>67</v>
      </c>
      <c r="B107" s="1" t="s">
        <v>0</v>
      </c>
      <c r="C107" s="2">
        <v>2.5</v>
      </c>
      <c r="D107" s="2">
        <v>3315</v>
      </c>
      <c r="E107" s="2">
        <v>78.30999999999999</v>
      </c>
      <c r="F107" s="2">
        <v>56245</v>
      </c>
      <c r="G107" s="2" t="s">
        <v>47</v>
      </c>
      <c r="H107" s="2">
        <v>1</v>
      </c>
      <c r="I107" s="2">
        <v>1</v>
      </c>
      <c r="J107" s="2"/>
      <c r="K107">
        <v>41</v>
      </c>
      <c r="L107" s="2" t="s">
        <v>6</v>
      </c>
      <c r="M107" s="2" t="s">
        <v>7</v>
      </c>
      <c r="N107" s="2" t="s">
        <v>68</v>
      </c>
    </row>
    <row r="108" spans="1:14" ht="12.75">
      <c r="A108" s="1" t="s">
        <v>67</v>
      </c>
      <c r="B108" s="1" t="s">
        <v>0</v>
      </c>
      <c r="C108" s="2">
        <v>0</v>
      </c>
      <c r="D108" s="2">
        <v>0</v>
      </c>
      <c r="E108" s="2">
        <v>12</v>
      </c>
      <c r="F108" s="2">
        <v>31540</v>
      </c>
      <c r="G108" s="2" t="s">
        <v>33</v>
      </c>
      <c r="H108" s="2">
        <v>1</v>
      </c>
      <c r="I108" s="2">
        <v>5</v>
      </c>
      <c r="J108" s="2"/>
      <c r="K108">
        <v>41</v>
      </c>
      <c r="L108" s="2" t="s">
        <v>6</v>
      </c>
      <c r="M108" s="2" t="s">
        <v>7</v>
      </c>
      <c r="N108" s="2" t="s">
        <v>68</v>
      </c>
    </row>
    <row r="109" spans="1:14" ht="12.75">
      <c r="A109" s="1" t="s">
        <v>67</v>
      </c>
      <c r="B109" s="1" t="s">
        <v>0</v>
      </c>
      <c r="C109" s="2">
        <v>0</v>
      </c>
      <c r="D109" s="2">
        <v>0</v>
      </c>
      <c r="E109" s="2">
        <v>6</v>
      </c>
      <c r="F109" s="2">
        <v>21097</v>
      </c>
      <c r="G109" s="2" t="s">
        <v>60</v>
      </c>
      <c r="H109" s="2">
        <v>1</v>
      </c>
      <c r="I109" s="2">
        <v>5</v>
      </c>
      <c r="J109" s="2"/>
      <c r="K109">
        <v>41</v>
      </c>
      <c r="L109" s="2" t="s">
        <v>6</v>
      </c>
      <c r="M109" s="2" t="s">
        <v>7</v>
      </c>
      <c r="N109" s="2" t="s">
        <v>68</v>
      </c>
    </row>
    <row r="110" spans="1:14" ht="12.75">
      <c r="A110" s="1" t="s">
        <v>67</v>
      </c>
      <c r="B110" s="1" t="s">
        <v>0</v>
      </c>
      <c r="C110" s="2">
        <v>5</v>
      </c>
      <c r="D110" s="2">
        <v>454</v>
      </c>
      <c r="E110" s="2">
        <v>61.01</v>
      </c>
      <c r="F110" s="2">
        <v>81830</v>
      </c>
      <c r="G110" s="2" t="s">
        <v>48</v>
      </c>
      <c r="H110" s="2">
        <v>1</v>
      </c>
      <c r="I110" s="2">
        <v>1</v>
      </c>
      <c r="J110" s="2"/>
      <c r="K110">
        <v>41</v>
      </c>
      <c r="L110" s="2" t="s">
        <v>6</v>
      </c>
      <c r="M110" s="2" t="s">
        <v>7</v>
      </c>
      <c r="N110" s="2" t="s">
        <v>68</v>
      </c>
    </row>
    <row r="111" spans="1:14" ht="12.75">
      <c r="A111" s="1" t="s">
        <v>67</v>
      </c>
      <c r="B111" s="1" t="s">
        <v>0</v>
      </c>
      <c r="C111" s="2">
        <v>0</v>
      </c>
      <c r="D111" s="2">
        <v>0</v>
      </c>
      <c r="E111" s="2">
        <v>5</v>
      </c>
      <c r="F111" s="2">
        <v>10993</v>
      </c>
      <c r="G111" s="2" t="s">
        <v>49</v>
      </c>
      <c r="H111" s="2">
        <v>1</v>
      </c>
      <c r="I111" s="2">
        <v>1</v>
      </c>
      <c r="J111" s="2"/>
      <c r="K111">
        <v>41</v>
      </c>
      <c r="L111" s="2" t="s">
        <v>6</v>
      </c>
      <c r="M111" s="2" t="s">
        <v>7</v>
      </c>
      <c r="N111" s="2" t="s">
        <v>68</v>
      </c>
    </row>
    <row r="112" spans="1:14" ht="12.75">
      <c r="A112" s="1" t="s">
        <v>67</v>
      </c>
      <c r="B112" s="1" t="s">
        <v>0</v>
      </c>
      <c r="C112" s="2">
        <v>0</v>
      </c>
      <c r="D112" s="2">
        <v>0</v>
      </c>
      <c r="E112" s="2">
        <v>100</v>
      </c>
      <c r="F112" s="2">
        <v>415776</v>
      </c>
      <c r="G112" s="2" t="s">
        <v>34</v>
      </c>
      <c r="H112" s="2">
        <v>1</v>
      </c>
      <c r="I112" s="2">
        <v>5</v>
      </c>
      <c r="J112" s="2"/>
      <c r="K112">
        <v>41</v>
      </c>
      <c r="L112" s="2" t="s">
        <v>6</v>
      </c>
      <c r="M112" s="2" t="s">
        <v>7</v>
      </c>
      <c r="N112" s="2" t="s">
        <v>68</v>
      </c>
    </row>
    <row r="113" spans="1:14" ht="12.75">
      <c r="A113" s="1" t="s">
        <v>67</v>
      </c>
      <c r="B113" s="1" t="s">
        <v>0</v>
      </c>
      <c r="C113" s="2">
        <v>12.5</v>
      </c>
      <c r="D113" s="2">
        <v>74278</v>
      </c>
      <c r="E113" s="2">
        <v>169</v>
      </c>
      <c r="F113" s="2">
        <v>1919844</v>
      </c>
      <c r="G113" s="2" t="s">
        <v>12</v>
      </c>
      <c r="H113" s="2">
        <v>1</v>
      </c>
      <c r="I113" s="2">
        <v>2</v>
      </c>
      <c r="J113" s="2"/>
      <c r="K113">
        <v>41</v>
      </c>
      <c r="L113" s="2" t="s">
        <v>6</v>
      </c>
      <c r="M113" s="2" t="s">
        <v>7</v>
      </c>
      <c r="N113" s="2" t="s">
        <v>68</v>
      </c>
    </row>
    <row r="114" spans="1:14" ht="12.75">
      <c r="A114" s="1" t="s">
        <v>67</v>
      </c>
      <c r="B114" s="1" t="s">
        <v>0</v>
      </c>
      <c r="C114" s="2">
        <v>0</v>
      </c>
      <c r="D114" s="2">
        <v>0</v>
      </c>
      <c r="E114" s="2">
        <v>32</v>
      </c>
      <c r="F114" s="2">
        <v>30754</v>
      </c>
      <c r="G114" s="2" t="s">
        <v>35</v>
      </c>
      <c r="H114" s="2">
        <v>1</v>
      </c>
      <c r="I114" s="2">
        <v>5</v>
      </c>
      <c r="J114" s="2"/>
      <c r="K114">
        <v>41</v>
      </c>
      <c r="L114" s="2" t="s">
        <v>6</v>
      </c>
      <c r="M114" s="2" t="s">
        <v>7</v>
      </c>
      <c r="N114" s="2" t="s">
        <v>68</v>
      </c>
    </row>
    <row r="115" spans="1:14" ht="12.75">
      <c r="A115" s="1" t="s">
        <v>67</v>
      </c>
      <c r="B115" s="1" t="s">
        <v>0</v>
      </c>
      <c r="C115" s="2">
        <v>0</v>
      </c>
      <c r="D115" s="2">
        <v>0</v>
      </c>
      <c r="E115" s="2">
        <v>6</v>
      </c>
      <c r="F115" s="2">
        <v>21008</v>
      </c>
      <c r="G115" s="2" t="s">
        <v>74</v>
      </c>
      <c r="H115" s="2">
        <v>1</v>
      </c>
      <c r="I115" s="2">
        <v>5</v>
      </c>
      <c r="J115" s="2"/>
      <c r="K115">
        <v>41</v>
      </c>
      <c r="L115" s="2" t="s">
        <v>6</v>
      </c>
      <c r="M115" s="2" t="s">
        <v>7</v>
      </c>
      <c r="N115" s="2" t="s">
        <v>68</v>
      </c>
    </row>
    <row r="116" spans="1:14" ht="12.75">
      <c r="A116" s="1" t="s">
        <v>67</v>
      </c>
      <c r="B116" s="1" t="s">
        <v>0</v>
      </c>
      <c r="C116" s="2">
        <v>6</v>
      </c>
      <c r="D116" s="2">
        <v>21298</v>
      </c>
      <c r="E116" s="2">
        <v>103.52000000000001</v>
      </c>
      <c r="F116" s="2">
        <v>287926</v>
      </c>
      <c r="G116" s="2" t="s">
        <v>36</v>
      </c>
      <c r="H116" s="2">
        <v>1</v>
      </c>
      <c r="I116" s="2">
        <v>5</v>
      </c>
      <c r="J116" s="2"/>
      <c r="K116">
        <v>41</v>
      </c>
      <c r="L116" s="2" t="s">
        <v>6</v>
      </c>
      <c r="M116" s="2" t="s">
        <v>7</v>
      </c>
      <c r="N116" s="2" t="s">
        <v>68</v>
      </c>
    </row>
    <row r="117" spans="1:14" ht="12.75">
      <c r="A117" s="1" t="s">
        <v>67</v>
      </c>
      <c r="B117" s="1" t="s">
        <v>0</v>
      </c>
      <c r="C117" s="2">
        <v>0</v>
      </c>
      <c r="D117" s="2">
        <v>0</v>
      </c>
      <c r="E117" s="2">
        <v>1</v>
      </c>
      <c r="F117" s="2">
        <v>289</v>
      </c>
      <c r="G117" s="2" t="s">
        <v>57</v>
      </c>
      <c r="H117" s="2">
        <v>1</v>
      </c>
      <c r="I117" s="2">
        <v>1</v>
      </c>
      <c r="J117" s="2"/>
      <c r="K117">
        <v>41</v>
      </c>
      <c r="L117" s="2" t="s">
        <v>6</v>
      </c>
      <c r="M117" s="2" t="s">
        <v>7</v>
      </c>
      <c r="N117" s="2" t="s">
        <v>68</v>
      </c>
    </row>
    <row r="118" spans="1:14" ht="12.75">
      <c r="A118" s="1" t="s">
        <v>67</v>
      </c>
      <c r="B118" s="1" t="s">
        <v>0</v>
      </c>
      <c r="C118" s="2">
        <v>26</v>
      </c>
      <c r="D118" s="2">
        <v>44791</v>
      </c>
      <c r="E118" s="2">
        <v>326.9</v>
      </c>
      <c r="F118" s="2">
        <v>559154</v>
      </c>
      <c r="G118" s="2" t="s">
        <v>64</v>
      </c>
      <c r="H118" s="2">
        <v>1</v>
      </c>
      <c r="I118" s="2">
        <v>5</v>
      </c>
      <c r="J118" s="2"/>
      <c r="K118">
        <v>41</v>
      </c>
      <c r="L118" s="2" t="s">
        <v>6</v>
      </c>
      <c r="M118" s="2" t="s">
        <v>7</v>
      </c>
      <c r="N118" s="2" t="s">
        <v>68</v>
      </c>
    </row>
    <row r="119" spans="1:14" ht="12.75">
      <c r="A119" s="1" t="s">
        <v>67</v>
      </c>
      <c r="B119" s="1" t="s">
        <v>0</v>
      </c>
      <c r="C119" s="2">
        <v>0</v>
      </c>
      <c r="D119" s="2">
        <v>0</v>
      </c>
      <c r="E119" s="2">
        <v>12.7</v>
      </c>
      <c r="F119" s="2">
        <v>46624</v>
      </c>
      <c r="G119" s="2" t="s">
        <v>28</v>
      </c>
      <c r="H119" s="2">
        <v>1</v>
      </c>
      <c r="I119" s="2">
        <v>5</v>
      </c>
      <c r="J119" s="2"/>
      <c r="K119">
        <v>41</v>
      </c>
      <c r="L119" s="2" t="s">
        <v>6</v>
      </c>
      <c r="M119" s="2" t="s">
        <v>7</v>
      </c>
      <c r="N119" s="2" t="s">
        <v>68</v>
      </c>
    </row>
    <row r="120" spans="1:14" ht="12.75">
      <c r="A120" s="1" t="s">
        <v>67</v>
      </c>
      <c r="B120" s="1" t="s">
        <v>0</v>
      </c>
      <c r="C120" s="2">
        <v>12.5</v>
      </c>
      <c r="D120" s="2">
        <v>17134</v>
      </c>
      <c r="E120" s="2">
        <v>119.51</v>
      </c>
      <c r="F120" s="2">
        <v>221168</v>
      </c>
      <c r="G120" s="2" t="s">
        <v>52</v>
      </c>
      <c r="H120" s="2">
        <v>1</v>
      </c>
      <c r="I120" s="2">
        <v>1</v>
      </c>
      <c r="J120" s="2"/>
      <c r="K120">
        <v>41</v>
      </c>
      <c r="L120" s="2" t="s">
        <v>6</v>
      </c>
      <c r="M120" s="2" t="s">
        <v>7</v>
      </c>
      <c r="N120" s="2" t="s">
        <v>68</v>
      </c>
    </row>
    <row r="121" spans="1:14" ht="12.75">
      <c r="A121" s="1" t="s">
        <v>67</v>
      </c>
      <c r="B121" s="1" t="s">
        <v>0</v>
      </c>
      <c r="C121" s="2">
        <v>0</v>
      </c>
      <c r="D121" s="2">
        <v>0</v>
      </c>
      <c r="E121" s="2">
        <v>25</v>
      </c>
      <c r="F121" s="2">
        <v>10783</v>
      </c>
      <c r="G121" s="2" t="s">
        <v>16</v>
      </c>
      <c r="H121" s="2">
        <v>1</v>
      </c>
      <c r="I121" s="2">
        <v>5</v>
      </c>
      <c r="J121" s="2"/>
      <c r="K121">
        <v>41</v>
      </c>
      <c r="L121" s="2" t="s">
        <v>6</v>
      </c>
      <c r="M121" s="2" t="s">
        <v>7</v>
      </c>
      <c r="N121" s="2" t="s">
        <v>68</v>
      </c>
    </row>
    <row r="122" spans="1:14" ht="12.75">
      <c r="A122" s="1" t="s">
        <v>67</v>
      </c>
      <c r="B122" s="1" t="s">
        <v>0</v>
      </c>
      <c r="C122" s="2">
        <v>0</v>
      </c>
      <c r="D122" s="2">
        <v>0</v>
      </c>
      <c r="E122" s="2">
        <v>101</v>
      </c>
      <c r="F122" s="2">
        <v>609976</v>
      </c>
      <c r="G122" s="2" t="s">
        <v>70</v>
      </c>
      <c r="H122" s="2">
        <v>1</v>
      </c>
      <c r="I122" s="2">
        <v>1</v>
      </c>
      <c r="J122" s="2"/>
      <c r="K122">
        <v>41</v>
      </c>
      <c r="L122" s="2" t="s">
        <v>6</v>
      </c>
      <c r="M122" s="2" t="s">
        <v>7</v>
      </c>
      <c r="N122" s="2" t="s">
        <v>68</v>
      </c>
    </row>
    <row r="123" spans="1:14" ht="12.75">
      <c r="A123" s="1" t="s">
        <v>67</v>
      </c>
      <c r="B123" s="1" t="s">
        <v>0</v>
      </c>
      <c r="C123" s="2">
        <v>0</v>
      </c>
      <c r="D123" s="2">
        <v>0</v>
      </c>
      <c r="E123" s="2">
        <v>50.51</v>
      </c>
      <c r="F123" s="2">
        <v>66882</v>
      </c>
      <c r="G123" s="2" t="s">
        <v>53</v>
      </c>
      <c r="H123" s="2">
        <v>1</v>
      </c>
      <c r="I123" s="2">
        <v>2</v>
      </c>
      <c r="J123" s="2"/>
      <c r="K123">
        <v>41</v>
      </c>
      <c r="L123" s="2" t="s">
        <v>6</v>
      </c>
      <c r="M123" s="2" t="s">
        <v>7</v>
      </c>
      <c r="N123" s="2" t="s">
        <v>68</v>
      </c>
    </row>
    <row r="124" spans="1:14" ht="12.75">
      <c r="A124" s="1" t="s">
        <v>67</v>
      </c>
      <c r="B124" s="1" t="s">
        <v>0</v>
      </c>
      <c r="C124" s="2">
        <v>0.5</v>
      </c>
      <c r="D124" s="2">
        <v>4202</v>
      </c>
      <c r="E124" s="2">
        <v>62.94</v>
      </c>
      <c r="F124" s="2">
        <v>211246</v>
      </c>
      <c r="G124" s="2" t="s">
        <v>23</v>
      </c>
      <c r="H124" s="2">
        <v>1</v>
      </c>
      <c r="I124" s="2">
        <v>5</v>
      </c>
      <c r="J124" s="2"/>
      <c r="K124">
        <v>41</v>
      </c>
      <c r="L124" s="2" t="s">
        <v>6</v>
      </c>
      <c r="M124" s="2" t="s">
        <v>7</v>
      </c>
      <c r="N124" s="2" t="s">
        <v>68</v>
      </c>
    </row>
    <row r="125" spans="1:14" ht="12.75">
      <c r="A125" s="1" t="s">
        <v>67</v>
      </c>
      <c r="B125" s="1" t="s">
        <v>0</v>
      </c>
      <c r="C125" s="2">
        <v>0</v>
      </c>
      <c r="D125" s="2">
        <v>0</v>
      </c>
      <c r="E125" s="2">
        <v>4.5</v>
      </c>
      <c r="F125" s="2">
        <v>51074</v>
      </c>
      <c r="G125" s="2" t="s">
        <v>66</v>
      </c>
      <c r="H125" s="2">
        <v>1</v>
      </c>
      <c r="I125" s="2">
        <v>5</v>
      </c>
      <c r="J125" s="2"/>
      <c r="K125">
        <v>41</v>
      </c>
      <c r="L125" s="2" t="s">
        <v>6</v>
      </c>
      <c r="M125" s="2" t="s">
        <v>7</v>
      </c>
      <c r="N125" s="2" t="s">
        <v>68</v>
      </c>
    </row>
    <row r="126" spans="1:14" ht="12.75">
      <c r="A126" s="1" t="s">
        <v>67</v>
      </c>
      <c r="B126" s="1" t="s">
        <v>0</v>
      </c>
      <c r="C126" s="2">
        <v>0</v>
      </c>
      <c r="D126" s="2">
        <v>0</v>
      </c>
      <c r="E126" s="2">
        <v>25</v>
      </c>
      <c r="F126" s="2">
        <v>124004</v>
      </c>
      <c r="G126" s="2" t="s">
        <v>69</v>
      </c>
      <c r="H126" s="2">
        <v>1</v>
      </c>
      <c r="I126" s="2">
        <v>5</v>
      </c>
      <c r="J126" s="2"/>
      <c r="K126">
        <v>41</v>
      </c>
      <c r="L126" s="2" t="s">
        <v>6</v>
      </c>
      <c r="M126" s="2" t="s">
        <v>7</v>
      </c>
      <c r="N126" s="2" t="s">
        <v>68</v>
      </c>
    </row>
    <row r="127" spans="1:14" ht="12.75">
      <c r="A127" s="1" t="s">
        <v>67</v>
      </c>
      <c r="B127" s="1" t="s">
        <v>0</v>
      </c>
      <c r="C127" s="2">
        <v>0</v>
      </c>
      <c r="D127" s="2">
        <v>0</v>
      </c>
      <c r="E127" s="2">
        <v>63.31</v>
      </c>
      <c r="F127" s="2">
        <v>153761</v>
      </c>
      <c r="G127" s="2" t="s">
        <v>54</v>
      </c>
      <c r="H127" s="2">
        <v>1</v>
      </c>
      <c r="I127" s="2">
        <v>6</v>
      </c>
      <c r="J127" s="2"/>
      <c r="K127">
        <v>41</v>
      </c>
      <c r="L127" s="2" t="s">
        <v>6</v>
      </c>
      <c r="M127" s="2" t="s">
        <v>7</v>
      </c>
      <c r="N127" s="2" t="s">
        <v>68</v>
      </c>
    </row>
    <row r="128" spans="1:14" ht="12.75">
      <c r="A128" s="1" t="s">
        <v>67</v>
      </c>
      <c r="B128" s="1" t="s">
        <v>0</v>
      </c>
      <c r="C128" s="2">
        <v>2</v>
      </c>
      <c r="D128" s="2">
        <v>39628</v>
      </c>
      <c r="E128" s="2">
        <v>44.55</v>
      </c>
      <c r="F128" s="2">
        <v>364513</v>
      </c>
      <c r="G128" s="2" t="s">
        <v>37</v>
      </c>
      <c r="H128" s="2">
        <v>1</v>
      </c>
      <c r="I128" s="2">
        <v>5</v>
      </c>
      <c r="J128" s="2"/>
      <c r="K128">
        <v>41</v>
      </c>
      <c r="L128" s="2" t="s">
        <v>6</v>
      </c>
      <c r="M128" s="2" t="s">
        <v>7</v>
      </c>
      <c r="N128" s="2" t="s">
        <v>68</v>
      </c>
    </row>
    <row r="129" spans="1:14" ht="12.75">
      <c r="A129" s="1" t="s">
        <v>67</v>
      </c>
      <c r="B129" s="1" t="s">
        <v>0</v>
      </c>
      <c r="C129" s="2">
        <v>17</v>
      </c>
      <c r="D129" s="2">
        <v>104455</v>
      </c>
      <c r="E129" s="2">
        <v>289.54999999999995</v>
      </c>
      <c r="F129" s="2">
        <v>643732</v>
      </c>
      <c r="G129" s="2" t="s">
        <v>11</v>
      </c>
      <c r="H129" s="2">
        <v>1</v>
      </c>
      <c r="I129" s="2">
        <v>1</v>
      </c>
      <c r="J129" s="2"/>
      <c r="K129">
        <v>41</v>
      </c>
      <c r="L129" s="2" t="s">
        <v>6</v>
      </c>
      <c r="M129" s="2" t="s">
        <v>7</v>
      </c>
      <c r="N129" s="2" t="s">
        <v>68</v>
      </c>
    </row>
    <row r="130" spans="1:14" ht="12.75">
      <c r="A130" s="1" t="s">
        <v>67</v>
      </c>
      <c r="B130" s="1" t="s">
        <v>0</v>
      </c>
      <c r="C130" s="2">
        <v>222.29999999999998</v>
      </c>
      <c r="D130" s="2">
        <v>573736</v>
      </c>
      <c r="E130" s="2">
        <v>1935.5399999999997</v>
      </c>
      <c r="F130" s="2">
        <v>4523833</v>
      </c>
      <c r="G130" s="2" t="s">
        <v>15</v>
      </c>
      <c r="H130" s="2">
        <v>1</v>
      </c>
      <c r="I130" s="2">
        <v>3</v>
      </c>
      <c r="J130" s="2"/>
      <c r="K130">
        <v>41</v>
      </c>
      <c r="L130" s="2" t="s">
        <v>6</v>
      </c>
      <c r="M130" s="2" t="s">
        <v>7</v>
      </c>
      <c r="N130" s="2" t="s">
        <v>68</v>
      </c>
    </row>
    <row r="131" spans="1:14" ht="12.75">
      <c r="A131" s="1" t="s">
        <v>67</v>
      </c>
      <c r="B131" s="1" t="s">
        <v>0</v>
      </c>
      <c r="C131" s="2">
        <v>3</v>
      </c>
      <c r="D131" s="2">
        <v>15243</v>
      </c>
      <c r="E131" s="2">
        <v>9.7</v>
      </c>
      <c r="F131" s="2">
        <v>47028</v>
      </c>
      <c r="G131" s="2" t="s">
        <v>55</v>
      </c>
      <c r="H131" s="2">
        <v>1</v>
      </c>
      <c r="I131" s="2">
        <v>2</v>
      </c>
      <c r="J131" s="2"/>
      <c r="K131">
        <v>41</v>
      </c>
      <c r="L131" s="2" t="s">
        <v>6</v>
      </c>
      <c r="M131" s="2" t="s">
        <v>7</v>
      </c>
      <c r="N131" s="2" t="s">
        <v>68</v>
      </c>
    </row>
    <row r="132" spans="1:14" ht="12.75">
      <c r="A132" s="1" t="s">
        <v>77</v>
      </c>
      <c r="B132" s="1" t="s">
        <v>0</v>
      </c>
      <c r="C132" s="2">
        <v>0</v>
      </c>
      <c r="D132" s="2">
        <v>0</v>
      </c>
      <c r="E132" s="2">
        <v>234.5</v>
      </c>
      <c r="F132" s="2">
        <v>1319316</v>
      </c>
      <c r="G132" s="2" t="s">
        <v>61</v>
      </c>
      <c r="H132" s="2">
        <v>1</v>
      </c>
      <c r="I132" s="2">
        <v>5</v>
      </c>
      <c r="J132" s="2"/>
      <c r="K132">
        <v>41</v>
      </c>
      <c r="L132" s="2" t="s">
        <v>6</v>
      </c>
      <c r="M132" s="2" t="s">
        <v>7</v>
      </c>
      <c r="N132" s="2" t="s">
        <v>78</v>
      </c>
    </row>
    <row r="133" spans="1:14" ht="12.75">
      <c r="A133" s="1" t="s">
        <v>77</v>
      </c>
      <c r="B133" s="1" t="s">
        <v>0</v>
      </c>
      <c r="C133" s="2">
        <v>0</v>
      </c>
      <c r="D133" s="2">
        <v>0</v>
      </c>
      <c r="E133" s="2">
        <v>138</v>
      </c>
      <c r="F133" s="2">
        <v>1312103</v>
      </c>
      <c r="G133" s="2" t="s">
        <v>75</v>
      </c>
      <c r="H133" s="2">
        <v>1</v>
      </c>
      <c r="I133" s="2">
        <v>5</v>
      </c>
      <c r="J133" s="2"/>
      <c r="K133">
        <v>41</v>
      </c>
      <c r="L133" s="2" t="s">
        <v>6</v>
      </c>
      <c r="M133" s="2" t="s">
        <v>7</v>
      </c>
      <c r="N133" s="2" t="s">
        <v>78</v>
      </c>
    </row>
    <row r="134" spans="1:14" ht="12.75">
      <c r="A134" s="1" t="s">
        <v>77</v>
      </c>
      <c r="B134" s="1" t="s">
        <v>0</v>
      </c>
      <c r="C134" s="2">
        <v>0</v>
      </c>
      <c r="D134" s="2">
        <v>0</v>
      </c>
      <c r="E134" s="2">
        <v>27</v>
      </c>
      <c r="F134" s="2">
        <v>121550</v>
      </c>
      <c r="G134" s="2" t="s">
        <v>72</v>
      </c>
      <c r="H134" s="2">
        <v>1</v>
      </c>
      <c r="I134" s="2">
        <v>2</v>
      </c>
      <c r="J134" s="2"/>
      <c r="K134">
        <v>41</v>
      </c>
      <c r="L134" s="2" t="s">
        <v>6</v>
      </c>
      <c r="M134" s="2" t="s">
        <v>7</v>
      </c>
      <c r="N134" s="2" t="s">
        <v>78</v>
      </c>
    </row>
    <row r="135" spans="1:14" ht="12.75">
      <c r="A135" s="1" t="s">
        <v>77</v>
      </c>
      <c r="B135" s="1" t="s">
        <v>0</v>
      </c>
      <c r="C135" s="2">
        <v>488.75</v>
      </c>
      <c r="D135" s="2">
        <v>988095</v>
      </c>
      <c r="E135" s="2">
        <v>1304.75</v>
      </c>
      <c r="F135" s="2">
        <v>8170160</v>
      </c>
      <c r="G135" s="2" t="s">
        <v>17</v>
      </c>
      <c r="H135" s="2">
        <v>1</v>
      </c>
      <c r="I135" s="2">
        <v>5</v>
      </c>
      <c r="J135" s="2"/>
      <c r="K135">
        <v>41</v>
      </c>
      <c r="L135" s="2" t="s">
        <v>6</v>
      </c>
      <c r="M135" s="2" t="s">
        <v>7</v>
      </c>
      <c r="N135" s="2" t="s">
        <v>78</v>
      </c>
    </row>
    <row r="136" spans="1:14" ht="12.75">
      <c r="A136" s="1" t="s">
        <v>77</v>
      </c>
      <c r="B136" s="1" t="s">
        <v>0</v>
      </c>
      <c r="C136" s="2">
        <v>7</v>
      </c>
      <c r="D136" s="2">
        <v>264238</v>
      </c>
      <c r="E136" s="2">
        <v>1062.8</v>
      </c>
      <c r="F136" s="2">
        <v>2670255</v>
      </c>
      <c r="G136" s="2" t="s">
        <v>38</v>
      </c>
      <c r="H136" s="2">
        <v>1</v>
      </c>
      <c r="I136" s="2">
        <v>1</v>
      </c>
      <c r="J136" s="2"/>
      <c r="K136">
        <v>41</v>
      </c>
      <c r="L136" s="2" t="s">
        <v>6</v>
      </c>
      <c r="M136" s="2" t="s">
        <v>7</v>
      </c>
      <c r="N136" s="2" t="s">
        <v>78</v>
      </c>
    </row>
    <row r="137" spans="1:14" ht="12.75">
      <c r="A137" s="1" t="s">
        <v>77</v>
      </c>
      <c r="B137" s="1" t="s">
        <v>0</v>
      </c>
      <c r="C137" s="2">
        <v>0</v>
      </c>
      <c r="D137" s="2">
        <v>0</v>
      </c>
      <c r="E137" s="2">
        <v>791</v>
      </c>
      <c r="F137" s="2">
        <v>2776738</v>
      </c>
      <c r="G137" s="2" t="s">
        <v>19</v>
      </c>
      <c r="H137" s="2">
        <v>1</v>
      </c>
      <c r="I137" s="2">
        <v>5</v>
      </c>
      <c r="J137" s="2"/>
      <c r="K137">
        <v>41</v>
      </c>
      <c r="L137" s="2" t="s">
        <v>6</v>
      </c>
      <c r="M137" s="2" t="s">
        <v>7</v>
      </c>
      <c r="N137" s="2" t="s">
        <v>78</v>
      </c>
    </row>
    <row r="138" spans="1:14" ht="12.75">
      <c r="A138" s="1" t="s">
        <v>77</v>
      </c>
      <c r="B138" s="1" t="s">
        <v>0</v>
      </c>
      <c r="C138" s="2">
        <v>60</v>
      </c>
      <c r="D138" s="2">
        <v>847427</v>
      </c>
      <c r="E138" s="2">
        <v>336</v>
      </c>
      <c r="F138" s="2">
        <v>2779018</v>
      </c>
      <c r="G138" s="2" t="s">
        <v>21</v>
      </c>
      <c r="H138" s="2">
        <v>1</v>
      </c>
      <c r="I138" s="2">
        <v>5</v>
      </c>
      <c r="J138" s="2"/>
      <c r="K138">
        <v>41</v>
      </c>
      <c r="L138" s="2" t="s">
        <v>6</v>
      </c>
      <c r="M138" s="2" t="s">
        <v>7</v>
      </c>
      <c r="N138" s="2" t="s">
        <v>78</v>
      </c>
    </row>
    <row r="139" spans="1:14" ht="12.75">
      <c r="A139" s="1" t="s">
        <v>77</v>
      </c>
      <c r="B139" s="1" t="s">
        <v>0</v>
      </c>
      <c r="C139" s="2">
        <v>30.5</v>
      </c>
      <c r="D139" s="2">
        <v>785242</v>
      </c>
      <c r="E139" s="2">
        <v>1122.5</v>
      </c>
      <c r="F139" s="2">
        <v>6643057</v>
      </c>
      <c r="G139" s="2" t="s">
        <v>39</v>
      </c>
      <c r="H139" s="2">
        <v>1</v>
      </c>
      <c r="I139" s="2">
        <v>1</v>
      </c>
      <c r="J139" s="2"/>
      <c r="K139">
        <v>41</v>
      </c>
      <c r="L139" s="2" t="s">
        <v>6</v>
      </c>
      <c r="M139" s="2" t="s">
        <v>7</v>
      </c>
      <c r="N139" s="2" t="s">
        <v>78</v>
      </c>
    </row>
    <row r="140" spans="1:14" ht="12.75">
      <c r="A140" s="1" t="s">
        <v>77</v>
      </c>
      <c r="B140" s="1" t="s">
        <v>0</v>
      </c>
      <c r="C140" s="2">
        <v>0</v>
      </c>
      <c r="D140" s="2">
        <v>0</v>
      </c>
      <c r="E140" s="2">
        <v>45</v>
      </c>
      <c r="F140" s="2">
        <v>1130648</v>
      </c>
      <c r="G140" s="2" t="s">
        <v>81</v>
      </c>
      <c r="H140" s="2">
        <v>1</v>
      </c>
      <c r="I140" s="2">
        <v>5</v>
      </c>
      <c r="J140" s="2"/>
      <c r="K140">
        <v>41</v>
      </c>
      <c r="L140" s="2" t="s">
        <v>6</v>
      </c>
      <c r="M140" s="2" t="s">
        <v>7</v>
      </c>
      <c r="N140" s="2" t="s">
        <v>78</v>
      </c>
    </row>
    <row r="141" spans="1:14" ht="12.75">
      <c r="A141" s="1" t="s">
        <v>77</v>
      </c>
      <c r="B141" s="1" t="s">
        <v>0</v>
      </c>
      <c r="C141" s="2">
        <v>24</v>
      </c>
      <c r="D141" s="2">
        <v>869028</v>
      </c>
      <c r="E141" s="2">
        <v>816</v>
      </c>
      <c r="F141" s="2">
        <v>6049258</v>
      </c>
      <c r="G141" s="2" t="s">
        <v>76</v>
      </c>
      <c r="H141" s="2">
        <v>1</v>
      </c>
      <c r="I141" s="2">
        <v>5</v>
      </c>
      <c r="J141" s="2"/>
      <c r="K141">
        <v>41</v>
      </c>
      <c r="L141" s="2" t="s">
        <v>6</v>
      </c>
      <c r="M141" s="2" t="s">
        <v>7</v>
      </c>
      <c r="N141" s="2" t="s">
        <v>78</v>
      </c>
    </row>
    <row r="142" spans="1:14" ht="12.75">
      <c r="A142" s="1" t="s">
        <v>77</v>
      </c>
      <c r="B142" s="1" t="s">
        <v>0</v>
      </c>
      <c r="C142" s="2">
        <v>0</v>
      </c>
      <c r="D142" s="2">
        <v>0</v>
      </c>
      <c r="E142" s="2">
        <v>103.5</v>
      </c>
      <c r="F142" s="2">
        <v>318180</v>
      </c>
      <c r="G142" s="2" t="s">
        <v>40</v>
      </c>
      <c r="H142" s="2">
        <v>1</v>
      </c>
      <c r="I142" s="2">
        <v>1</v>
      </c>
      <c r="J142" s="2"/>
      <c r="K142">
        <v>41</v>
      </c>
      <c r="L142" s="2" t="s">
        <v>6</v>
      </c>
      <c r="M142" s="2" t="s">
        <v>7</v>
      </c>
      <c r="N142" s="2" t="s">
        <v>78</v>
      </c>
    </row>
    <row r="143" spans="1:14" ht="12.75">
      <c r="A143" s="1" t="s">
        <v>77</v>
      </c>
      <c r="B143" s="1" t="s">
        <v>0</v>
      </c>
      <c r="C143" s="2">
        <v>288</v>
      </c>
      <c r="D143" s="2">
        <v>3592599</v>
      </c>
      <c r="E143" s="2">
        <v>6038.4</v>
      </c>
      <c r="F143" s="2">
        <v>31992872</v>
      </c>
      <c r="G143" s="2" t="s">
        <v>14</v>
      </c>
      <c r="H143" s="2">
        <v>1</v>
      </c>
      <c r="I143" s="2">
        <v>5</v>
      </c>
      <c r="J143" s="2"/>
      <c r="K143">
        <v>41</v>
      </c>
      <c r="L143" s="2" t="s">
        <v>6</v>
      </c>
      <c r="M143" s="2" t="s">
        <v>7</v>
      </c>
      <c r="N143" s="2" t="s">
        <v>78</v>
      </c>
    </row>
    <row r="144" spans="1:14" ht="12.75">
      <c r="A144" s="1" t="s">
        <v>77</v>
      </c>
      <c r="B144" s="1" t="s">
        <v>0</v>
      </c>
      <c r="C144" s="2">
        <v>2498</v>
      </c>
      <c r="D144" s="2">
        <v>19168964</v>
      </c>
      <c r="E144" s="2">
        <v>20490.5</v>
      </c>
      <c r="F144" s="2">
        <v>197633642</v>
      </c>
      <c r="G144" s="2" t="s">
        <v>22</v>
      </c>
      <c r="H144" s="2">
        <v>1</v>
      </c>
      <c r="I144" s="2">
        <v>5</v>
      </c>
      <c r="J144" s="2"/>
      <c r="K144">
        <v>41</v>
      </c>
      <c r="L144" s="2" t="s">
        <v>6</v>
      </c>
      <c r="M144" s="2" t="s">
        <v>7</v>
      </c>
      <c r="N144" s="2" t="s">
        <v>78</v>
      </c>
    </row>
    <row r="145" spans="1:14" ht="12.75">
      <c r="A145" s="1" t="s">
        <v>77</v>
      </c>
      <c r="B145" s="1" t="s">
        <v>0</v>
      </c>
      <c r="C145" s="2">
        <v>8</v>
      </c>
      <c r="D145" s="2">
        <v>127701</v>
      </c>
      <c r="E145" s="2">
        <v>22</v>
      </c>
      <c r="F145" s="2">
        <v>601097</v>
      </c>
      <c r="G145" s="2" t="s">
        <v>41</v>
      </c>
      <c r="H145" s="2">
        <v>1</v>
      </c>
      <c r="I145" s="2">
        <v>1</v>
      </c>
      <c r="J145" s="2"/>
      <c r="K145">
        <v>41</v>
      </c>
      <c r="L145" s="2" t="s">
        <v>6</v>
      </c>
      <c r="M145" s="2" t="s">
        <v>7</v>
      </c>
      <c r="N145" s="2" t="s">
        <v>78</v>
      </c>
    </row>
    <row r="146" spans="1:14" ht="12.75">
      <c r="A146" s="1" t="s">
        <v>77</v>
      </c>
      <c r="B146" s="1" t="s">
        <v>0</v>
      </c>
      <c r="C146" s="2">
        <v>80</v>
      </c>
      <c r="D146" s="2">
        <v>243339</v>
      </c>
      <c r="E146" s="2">
        <v>579.5</v>
      </c>
      <c r="F146" s="2">
        <v>1562519</v>
      </c>
      <c r="G146" s="2" t="s">
        <v>13</v>
      </c>
      <c r="H146" s="2">
        <v>1</v>
      </c>
      <c r="I146" s="2">
        <v>1</v>
      </c>
      <c r="J146" s="2"/>
      <c r="K146">
        <v>41</v>
      </c>
      <c r="L146" s="2" t="s">
        <v>6</v>
      </c>
      <c r="M146" s="2" t="s">
        <v>7</v>
      </c>
      <c r="N146" s="2" t="s">
        <v>78</v>
      </c>
    </row>
    <row r="147" spans="1:14" ht="12.75">
      <c r="A147" s="1" t="s">
        <v>77</v>
      </c>
      <c r="B147" s="1" t="s">
        <v>0</v>
      </c>
      <c r="C147" s="2">
        <v>0</v>
      </c>
      <c r="D147" s="2">
        <v>0</v>
      </c>
      <c r="E147" s="2">
        <v>268</v>
      </c>
      <c r="F147" s="2">
        <v>1166336</v>
      </c>
      <c r="G147" s="2" t="s">
        <v>42</v>
      </c>
      <c r="H147" s="2">
        <v>1</v>
      </c>
      <c r="I147" s="2">
        <v>1</v>
      </c>
      <c r="J147" s="2"/>
      <c r="K147">
        <v>41</v>
      </c>
      <c r="L147" s="2" t="s">
        <v>6</v>
      </c>
      <c r="M147" s="2" t="s">
        <v>7</v>
      </c>
      <c r="N147" s="2" t="s">
        <v>78</v>
      </c>
    </row>
    <row r="148" spans="1:14" ht="12.75">
      <c r="A148" s="1" t="s">
        <v>77</v>
      </c>
      <c r="B148" s="1" t="s">
        <v>0</v>
      </c>
      <c r="C148" s="2">
        <v>340</v>
      </c>
      <c r="D148" s="2">
        <v>2397536</v>
      </c>
      <c r="E148" s="2">
        <v>7289</v>
      </c>
      <c r="F148" s="2">
        <v>41130234</v>
      </c>
      <c r="G148" s="2" t="s">
        <v>43</v>
      </c>
      <c r="H148" s="2">
        <v>1</v>
      </c>
      <c r="I148" s="2">
        <v>1</v>
      </c>
      <c r="J148" s="2"/>
      <c r="K148">
        <v>41</v>
      </c>
      <c r="L148" s="2" t="s">
        <v>6</v>
      </c>
      <c r="M148" s="2" t="s">
        <v>7</v>
      </c>
      <c r="N148" s="2" t="s">
        <v>78</v>
      </c>
    </row>
    <row r="149" spans="1:14" ht="12.75">
      <c r="A149" s="1" t="s">
        <v>77</v>
      </c>
      <c r="B149" s="1" t="s">
        <v>0</v>
      </c>
      <c r="C149" s="2">
        <v>440</v>
      </c>
      <c r="D149" s="2">
        <v>3439117</v>
      </c>
      <c r="E149" s="2">
        <v>3777.25</v>
      </c>
      <c r="F149" s="2">
        <v>19906536</v>
      </c>
      <c r="G149" s="2" t="s">
        <v>56</v>
      </c>
      <c r="H149" s="2">
        <v>1</v>
      </c>
      <c r="I149" s="2">
        <v>2</v>
      </c>
      <c r="J149" s="2"/>
      <c r="K149">
        <v>41</v>
      </c>
      <c r="L149" s="2" t="s">
        <v>6</v>
      </c>
      <c r="M149" s="2" t="s">
        <v>7</v>
      </c>
      <c r="N149" s="2" t="s">
        <v>78</v>
      </c>
    </row>
    <row r="150" spans="1:14" ht="12.75">
      <c r="A150" s="1" t="s">
        <v>77</v>
      </c>
      <c r="B150" s="1" t="s">
        <v>0</v>
      </c>
      <c r="C150" s="2">
        <v>712</v>
      </c>
      <c r="D150" s="2">
        <v>3264848</v>
      </c>
      <c r="E150" s="2">
        <v>6874.5</v>
      </c>
      <c r="F150" s="2">
        <v>46260731</v>
      </c>
      <c r="G150" s="2" t="s">
        <v>9</v>
      </c>
      <c r="H150" s="2">
        <v>1</v>
      </c>
      <c r="I150" s="2">
        <v>1</v>
      </c>
      <c r="J150" s="2"/>
      <c r="K150">
        <v>41</v>
      </c>
      <c r="L150" s="2" t="s">
        <v>6</v>
      </c>
      <c r="M150" s="2" t="s">
        <v>7</v>
      </c>
      <c r="N150" s="2" t="s">
        <v>78</v>
      </c>
    </row>
    <row r="151" spans="1:14" ht="12.75">
      <c r="A151" s="1" t="s">
        <v>77</v>
      </c>
      <c r="B151" s="1" t="s">
        <v>0</v>
      </c>
      <c r="C151" s="2">
        <v>5</v>
      </c>
      <c r="D151" s="2">
        <v>126534</v>
      </c>
      <c r="E151" s="2">
        <v>149</v>
      </c>
      <c r="F151" s="2">
        <v>932943</v>
      </c>
      <c r="G151" s="2" t="s">
        <v>44</v>
      </c>
      <c r="H151" s="2">
        <v>1</v>
      </c>
      <c r="I151" s="2">
        <v>1</v>
      </c>
      <c r="J151" s="2"/>
      <c r="K151">
        <v>41</v>
      </c>
      <c r="L151" s="2" t="s">
        <v>6</v>
      </c>
      <c r="M151" s="2" t="s">
        <v>7</v>
      </c>
      <c r="N151" s="2" t="s">
        <v>78</v>
      </c>
    </row>
    <row r="152" spans="1:14" ht="12.75">
      <c r="A152" s="1" t="s">
        <v>77</v>
      </c>
      <c r="B152" s="1" t="s">
        <v>0</v>
      </c>
      <c r="C152" s="2">
        <v>404</v>
      </c>
      <c r="D152" s="2">
        <v>2808717</v>
      </c>
      <c r="E152" s="2">
        <v>8296.5</v>
      </c>
      <c r="F152" s="2">
        <v>31259921</v>
      </c>
      <c r="G152" s="2" t="s">
        <v>24</v>
      </c>
      <c r="H152" s="2">
        <v>1</v>
      </c>
      <c r="I152" s="2">
        <v>5</v>
      </c>
      <c r="J152" s="2"/>
      <c r="K152">
        <v>41</v>
      </c>
      <c r="L152" s="2" t="s">
        <v>6</v>
      </c>
      <c r="M152" s="2" t="s">
        <v>7</v>
      </c>
      <c r="N152" s="2" t="s">
        <v>78</v>
      </c>
    </row>
    <row r="153" spans="1:14" ht="12.75">
      <c r="A153" s="1" t="s">
        <v>77</v>
      </c>
      <c r="B153" s="1" t="s">
        <v>0</v>
      </c>
      <c r="C153" s="2">
        <v>49</v>
      </c>
      <c r="D153" s="2">
        <v>191942</v>
      </c>
      <c r="E153" s="2">
        <v>483.75</v>
      </c>
      <c r="F153" s="2">
        <v>1854401</v>
      </c>
      <c r="G153" s="2" t="s">
        <v>45</v>
      </c>
      <c r="H153" s="2">
        <v>1</v>
      </c>
      <c r="I153" s="2">
        <v>1</v>
      </c>
      <c r="J153" s="2"/>
      <c r="K153">
        <v>41</v>
      </c>
      <c r="L153" s="2" t="s">
        <v>6</v>
      </c>
      <c r="M153" s="2" t="s">
        <v>7</v>
      </c>
      <c r="N153" s="2" t="s">
        <v>78</v>
      </c>
    </row>
    <row r="154" spans="1:14" ht="12.75">
      <c r="A154" s="1" t="s">
        <v>77</v>
      </c>
      <c r="B154" s="1" t="s">
        <v>0</v>
      </c>
      <c r="C154" s="2">
        <v>162</v>
      </c>
      <c r="D154" s="2">
        <v>2961998</v>
      </c>
      <c r="E154" s="2">
        <v>822.5</v>
      </c>
      <c r="F154" s="2">
        <v>16891664</v>
      </c>
      <c r="G154" s="2" t="s">
        <v>2</v>
      </c>
      <c r="H154" s="2">
        <v>1</v>
      </c>
      <c r="I154" s="2">
        <v>5</v>
      </c>
      <c r="J154" s="2"/>
      <c r="K154">
        <v>41</v>
      </c>
      <c r="L154" s="2" t="s">
        <v>6</v>
      </c>
      <c r="M154" s="2" t="s">
        <v>7</v>
      </c>
      <c r="N154" s="2" t="s">
        <v>78</v>
      </c>
    </row>
    <row r="155" spans="1:14" ht="12.75">
      <c r="A155" s="1" t="s">
        <v>77</v>
      </c>
      <c r="B155" s="1" t="s">
        <v>0</v>
      </c>
      <c r="C155" s="2">
        <v>0</v>
      </c>
      <c r="D155" s="2">
        <v>0</v>
      </c>
      <c r="E155" s="2">
        <v>69</v>
      </c>
      <c r="F155" s="2">
        <v>870608</v>
      </c>
      <c r="G155" s="2" t="s">
        <v>25</v>
      </c>
      <c r="H155" s="2">
        <v>1</v>
      </c>
      <c r="I155" s="2">
        <v>5</v>
      </c>
      <c r="J155" s="2"/>
      <c r="K155">
        <v>41</v>
      </c>
      <c r="L155" s="2" t="s">
        <v>6</v>
      </c>
      <c r="M155" s="2" t="s">
        <v>7</v>
      </c>
      <c r="N155" s="2" t="s">
        <v>78</v>
      </c>
    </row>
    <row r="156" spans="1:14" ht="12.75">
      <c r="A156" s="1" t="s">
        <v>77</v>
      </c>
      <c r="B156" s="1" t="s">
        <v>0</v>
      </c>
      <c r="C156" s="2">
        <v>54</v>
      </c>
      <c r="D156" s="2">
        <v>573648</v>
      </c>
      <c r="E156" s="2">
        <v>203</v>
      </c>
      <c r="F156" s="2">
        <v>1190093</v>
      </c>
      <c r="G156" s="2" t="s">
        <v>79</v>
      </c>
      <c r="H156" s="2">
        <v>1</v>
      </c>
      <c r="I156" s="2">
        <v>5</v>
      </c>
      <c r="J156" s="2"/>
      <c r="K156">
        <v>41</v>
      </c>
      <c r="L156" s="2" t="s">
        <v>6</v>
      </c>
      <c r="M156" s="2" t="s">
        <v>7</v>
      </c>
      <c r="N156" s="2" t="s">
        <v>78</v>
      </c>
    </row>
    <row r="157" spans="1:14" ht="12.75">
      <c r="A157" s="1" t="s">
        <v>77</v>
      </c>
      <c r="B157" s="1" t="s">
        <v>0</v>
      </c>
      <c r="C157" s="2">
        <v>690</v>
      </c>
      <c r="D157" s="2">
        <v>3000243</v>
      </c>
      <c r="E157" s="2">
        <v>4384</v>
      </c>
      <c r="F157" s="2">
        <v>24445936</v>
      </c>
      <c r="G157" s="2" t="s">
        <v>26</v>
      </c>
      <c r="H157" s="2">
        <v>1</v>
      </c>
      <c r="I157" s="2">
        <v>5</v>
      </c>
      <c r="J157" s="2"/>
      <c r="K157">
        <v>41</v>
      </c>
      <c r="L157" s="2" t="s">
        <v>6</v>
      </c>
      <c r="M157" s="2" t="s">
        <v>7</v>
      </c>
      <c r="N157" s="2" t="s">
        <v>78</v>
      </c>
    </row>
    <row r="158" spans="1:14" ht="12.75">
      <c r="A158" s="1" t="s">
        <v>77</v>
      </c>
      <c r="B158" s="1" t="s">
        <v>0</v>
      </c>
      <c r="C158" s="2">
        <v>460.5</v>
      </c>
      <c r="D158" s="2">
        <v>2966905</v>
      </c>
      <c r="E158" s="2">
        <v>9605.970000000001</v>
      </c>
      <c r="F158" s="2">
        <v>51339730</v>
      </c>
      <c r="G158" s="2" t="s">
        <v>10</v>
      </c>
      <c r="H158" s="2">
        <v>1</v>
      </c>
      <c r="I158" s="2">
        <v>1</v>
      </c>
      <c r="J158" s="2"/>
      <c r="K158">
        <v>41</v>
      </c>
      <c r="L158" s="2" t="s">
        <v>6</v>
      </c>
      <c r="M158" s="2" t="s">
        <v>7</v>
      </c>
      <c r="N158" s="2" t="s">
        <v>78</v>
      </c>
    </row>
    <row r="159" spans="1:14" ht="12.75">
      <c r="A159" s="1" t="s">
        <v>77</v>
      </c>
      <c r="B159" s="1" t="s">
        <v>0</v>
      </c>
      <c r="C159" s="2">
        <v>446.5</v>
      </c>
      <c r="D159" s="2">
        <v>6798655</v>
      </c>
      <c r="E159" s="2">
        <v>5044.5</v>
      </c>
      <c r="F159" s="2">
        <v>69939783</v>
      </c>
      <c r="G159" s="2" t="s">
        <v>5</v>
      </c>
      <c r="H159" s="2">
        <v>1</v>
      </c>
      <c r="I159" s="2">
        <v>4</v>
      </c>
      <c r="J159" s="2"/>
      <c r="K159">
        <v>41</v>
      </c>
      <c r="L159" s="2" t="s">
        <v>6</v>
      </c>
      <c r="M159" s="2" t="s">
        <v>7</v>
      </c>
      <c r="N159" s="2" t="s">
        <v>78</v>
      </c>
    </row>
    <row r="160" spans="1:14" ht="12.75">
      <c r="A160" s="1" t="s">
        <v>77</v>
      </c>
      <c r="B160" s="1" t="s">
        <v>0</v>
      </c>
      <c r="C160" s="2">
        <v>0</v>
      </c>
      <c r="D160" s="2">
        <v>0</v>
      </c>
      <c r="E160" s="2">
        <v>38</v>
      </c>
      <c r="F160" s="2">
        <v>74527</v>
      </c>
      <c r="G160" s="2" t="s">
        <v>27</v>
      </c>
      <c r="H160" s="2">
        <v>1</v>
      </c>
      <c r="I160" s="2">
        <v>5</v>
      </c>
      <c r="J160" s="2"/>
      <c r="K160">
        <v>41</v>
      </c>
      <c r="L160" s="2" t="s">
        <v>6</v>
      </c>
      <c r="M160" s="2" t="s">
        <v>7</v>
      </c>
      <c r="N160" s="2" t="s">
        <v>78</v>
      </c>
    </row>
    <row r="161" spans="1:14" ht="12.75">
      <c r="A161" s="1" t="s">
        <v>77</v>
      </c>
      <c r="B161" s="1" t="s">
        <v>0</v>
      </c>
      <c r="C161" s="2">
        <v>54</v>
      </c>
      <c r="D161" s="2">
        <v>673218</v>
      </c>
      <c r="E161" s="2">
        <v>105</v>
      </c>
      <c r="F161" s="2">
        <v>1212323</v>
      </c>
      <c r="G161" s="2" t="s">
        <v>73</v>
      </c>
      <c r="H161" s="2">
        <v>1</v>
      </c>
      <c r="I161" s="2">
        <v>5</v>
      </c>
      <c r="J161" s="2"/>
      <c r="K161">
        <v>41</v>
      </c>
      <c r="L161" s="2" t="s">
        <v>6</v>
      </c>
      <c r="M161" s="2" t="s">
        <v>7</v>
      </c>
      <c r="N161" s="2" t="s">
        <v>78</v>
      </c>
    </row>
    <row r="162" spans="1:14" ht="12.75">
      <c r="A162" s="1" t="s">
        <v>77</v>
      </c>
      <c r="B162" s="1" t="s">
        <v>0</v>
      </c>
      <c r="C162" s="2">
        <v>0</v>
      </c>
      <c r="D162" s="2">
        <v>0</v>
      </c>
      <c r="E162" s="2">
        <v>6</v>
      </c>
      <c r="F162" s="2">
        <v>69344</v>
      </c>
      <c r="G162" s="2" t="s">
        <v>62</v>
      </c>
      <c r="H162" s="2">
        <v>1</v>
      </c>
      <c r="I162" s="2">
        <v>5</v>
      </c>
      <c r="J162" s="2"/>
      <c r="K162">
        <v>41</v>
      </c>
      <c r="L162" s="2" t="s">
        <v>6</v>
      </c>
      <c r="M162" s="2" t="s">
        <v>7</v>
      </c>
      <c r="N162" s="2" t="s">
        <v>78</v>
      </c>
    </row>
    <row r="163" spans="1:14" ht="12.75">
      <c r="A163" s="1" t="s">
        <v>77</v>
      </c>
      <c r="B163" s="1" t="s">
        <v>0</v>
      </c>
      <c r="C163" s="2">
        <v>41</v>
      </c>
      <c r="D163" s="2">
        <v>1054474</v>
      </c>
      <c r="E163" s="2">
        <v>924.5</v>
      </c>
      <c r="F163" s="2">
        <v>7080714</v>
      </c>
      <c r="G163" s="2" t="s">
        <v>29</v>
      </c>
      <c r="H163" s="2">
        <v>1</v>
      </c>
      <c r="I163" s="2">
        <v>5</v>
      </c>
      <c r="J163" s="2"/>
      <c r="K163">
        <v>41</v>
      </c>
      <c r="L163" s="2" t="s">
        <v>6</v>
      </c>
      <c r="M163" s="2" t="s">
        <v>7</v>
      </c>
      <c r="N163" s="2" t="s">
        <v>78</v>
      </c>
    </row>
    <row r="164" spans="1:14" ht="12.75">
      <c r="A164" s="1" t="s">
        <v>77</v>
      </c>
      <c r="B164" s="1" t="s">
        <v>0</v>
      </c>
      <c r="C164" s="2">
        <v>120.5</v>
      </c>
      <c r="D164" s="2">
        <v>911185</v>
      </c>
      <c r="E164" s="2">
        <v>592.5</v>
      </c>
      <c r="F164" s="2">
        <v>3609982</v>
      </c>
      <c r="G164" s="2" t="s">
        <v>30</v>
      </c>
      <c r="H164" s="2">
        <v>1</v>
      </c>
      <c r="I164" s="2">
        <v>5</v>
      </c>
      <c r="J164" s="2"/>
      <c r="K164">
        <v>41</v>
      </c>
      <c r="L164" s="2" t="s">
        <v>6</v>
      </c>
      <c r="M164" s="2" t="s">
        <v>7</v>
      </c>
      <c r="N164" s="2" t="s">
        <v>78</v>
      </c>
    </row>
    <row r="165" spans="1:14" ht="12.75">
      <c r="A165" s="1" t="s">
        <v>77</v>
      </c>
      <c r="B165" s="1" t="s">
        <v>0</v>
      </c>
      <c r="C165" s="2">
        <v>0</v>
      </c>
      <c r="D165" s="2">
        <v>0</v>
      </c>
      <c r="E165" s="2">
        <v>10</v>
      </c>
      <c r="F165" s="2">
        <v>410703</v>
      </c>
      <c r="G165" s="2" t="s">
        <v>71</v>
      </c>
      <c r="H165" s="2">
        <v>1</v>
      </c>
      <c r="I165" s="2">
        <v>1</v>
      </c>
      <c r="J165" s="2"/>
      <c r="K165">
        <v>41</v>
      </c>
      <c r="L165" s="2" t="s">
        <v>6</v>
      </c>
      <c r="M165" s="2" t="s">
        <v>7</v>
      </c>
      <c r="N165" s="2" t="s">
        <v>78</v>
      </c>
    </row>
    <row r="166" spans="1:14" ht="12.75">
      <c r="A166" s="1" t="s">
        <v>77</v>
      </c>
      <c r="B166" s="1" t="s">
        <v>0</v>
      </c>
      <c r="C166" s="2">
        <v>0</v>
      </c>
      <c r="D166" s="2">
        <v>0</v>
      </c>
      <c r="E166" s="2">
        <v>9</v>
      </c>
      <c r="F166" s="2">
        <v>96297</v>
      </c>
      <c r="G166" s="2" t="s">
        <v>59</v>
      </c>
      <c r="H166" s="2">
        <v>1</v>
      </c>
      <c r="I166" s="2">
        <v>5</v>
      </c>
      <c r="J166" s="2"/>
      <c r="K166">
        <v>41</v>
      </c>
      <c r="L166" s="2" t="s">
        <v>6</v>
      </c>
      <c r="M166" s="2" t="s">
        <v>7</v>
      </c>
      <c r="N166" s="2" t="s">
        <v>78</v>
      </c>
    </row>
    <row r="167" spans="1:14" ht="12.75">
      <c r="A167" s="1" t="s">
        <v>77</v>
      </c>
      <c r="B167" s="1" t="s">
        <v>0</v>
      </c>
      <c r="C167" s="2">
        <v>108.5</v>
      </c>
      <c r="D167" s="2">
        <v>793442</v>
      </c>
      <c r="E167" s="2">
        <v>377.5</v>
      </c>
      <c r="F167" s="2">
        <v>4612682</v>
      </c>
      <c r="G167" s="2" t="s">
        <v>31</v>
      </c>
      <c r="H167" s="2">
        <v>1</v>
      </c>
      <c r="I167" s="2">
        <v>5</v>
      </c>
      <c r="J167" s="2"/>
      <c r="K167">
        <v>41</v>
      </c>
      <c r="L167" s="2" t="s">
        <v>6</v>
      </c>
      <c r="M167" s="2" t="s">
        <v>7</v>
      </c>
      <c r="N167" s="2" t="s">
        <v>78</v>
      </c>
    </row>
    <row r="168" spans="1:14" ht="12.75">
      <c r="A168" s="1" t="s">
        <v>77</v>
      </c>
      <c r="B168" s="1" t="s">
        <v>0</v>
      </c>
      <c r="C168" s="2">
        <v>119</v>
      </c>
      <c r="D168" s="2">
        <v>954546</v>
      </c>
      <c r="E168" s="2">
        <v>1259.5</v>
      </c>
      <c r="F168" s="2">
        <v>5831907</v>
      </c>
      <c r="G168" s="2" t="s">
        <v>1</v>
      </c>
      <c r="H168" s="2">
        <v>1</v>
      </c>
      <c r="I168" s="2">
        <v>5</v>
      </c>
      <c r="J168" s="2"/>
      <c r="K168">
        <v>41</v>
      </c>
      <c r="L168" s="2" t="s">
        <v>6</v>
      </c>
      <c r="M168" s="2" t="s">
        <v>7</v>
      </c>
      <c r="N168" s="2" t="s">
        <v>78</v>
      </c>
    </row>
    <row r="169" spans="1:14" ht="12.75">
      <c r="A169" s="1" t="s">
        <v>77</v>
      </c>
      <c r="B169" s="1" t="s">
        <v>0</v>
      </c>
      <c r="C169" s="2">
        <v>8</v>
      </c>
      <c r="D169" s="2">
        <v>41010</v>
      </c>
      <c r="E169" s="2">
        <v>176.5</v>
      </c>
      <c r="F169" s="2">
        <v>1004817</v>
      </c>
      <c r="G169" s="2" t="s">
        <v>46</v>
      </c>
      <c r="H169" s="2">
        <v>1</v>
      </c>
      <c r="I169" s="2">
        <v>1</v>
      </c>
      <c r="J169" s="2"/>
      <c r="K169">
        <v>41</v>
      </c>
      <c r="L169" s="2" t="s">
        <v>6</v>
      </c>
      <c r="M169" s="2" t="s">
        <v>7</v>
      </c>
      <c r="N169" s="2" t="s">
        <v>78</v>
      </c>
    </row>
    <row r="170" spans="1:14" ht="12.75">
      <c r="A170" s="1" t="s">
        <v>77</v>
      </c>
      <c r="B170" s="1" t="s">
        <v>0</v>
      </c>
      <c r="C170" s="2">
        <v>0</v>
      </c>
      <c r="D170" s="2">
        <v>0</v>
      </c>
      <c r="E170" s="2">
        <v>45</v>
      </c>
      <c r="F170" s="2">
        <v>445773</v>
      </c>
      <c r="G170" s="2" t="s">
        <v>82</v>
      </c>
      <c r="H170" s="2">
        <v>1</v>
      </c>
      <c r="I170" s="2">
        <v>5</v>
      </c>
      <c r="J170" s="2"/>
      <c r="K170">
        <v>41</v>
      </c>
      <c r="L170" s="2" t="s">
        <v>6</v>
      </c>
      <c r="M170" s="2" t="s">
        <v>7</v>
      </c>
      <c r="N170" s="2" t="s">
        <v>78</v>
      </c>
    </row>
    <row r="171" spans="1:14" ht="12.75">
      <c r="A171" s="1" t="s">
        <v>77</v>
      </c>
      <c r="B171" s="1" t="s">
        <v>0</v>
      </c>
      <c r="C171" s="2">
        <v>20</v>
      </c>
      <c r="D171" s="2">
        <v>1551815</v>
      </c>
      <c r="E171" s="2">
        <v>3075</v>
      </c>
      <c r="F171" s="2">
        <v>23411237</v>
      </c>
      <c r="G171" s="2" t="s">
        <v>47</v>
      </c>
      <c r="H171" s="2">
        <v>1</v>
      </c>
      <c r="I171" s="2">
        <v>1</v>
      </c>
      <c r="J171" s="2"/>
      <c r="K171">
        <v>41</v>
      </c>
      <c r="L171" s="2" t="s">
        <v>6</v>
      </c>
      <c r="M171" s="2" t="s">
        <v>7</v>
      </c>
      <c r="N171" s="2" t="s">
        <v>78</v>
      </c>
    </row>
    <row r="172" spans="1:14" ht="12.75">
      <c r="A172" s="1" t="s">
        <v>77</v>
      </c>
      <c r="B172" s="1" t="s">
        <v>0</v>
      </c>
      <c r="C172" s="2">
        <v>0</v>
      </c>
      <c r="D172" s="2">
        <v>0</v>
      </c>
      <c r="E172" s="2">
        <v>123</v>
      </c>
      <c r="F172" s="2">
        <v>725343</v>
      </c>
      <c r="G172" s="2" t="s">
        <v>3</v>
      </c>
      <c r="H172" s="2">
        <v>1</v>
      </c>
      <c r="I172" s="2">
        <v>5</v>
      </c>
      <c r="J172" s="2"/>
      <c r="K172">
        <v>41</v>
      </c>
      <c r="L172" s="2" t="s">
        <v>6</v>
      </c>
      <c r="M172" s="2" t="s">
        <v>7</v>
      </c>
      <c r="N172" s="2" t="s">
        <v>78</v>
      </c>
    </row>
    <row r="173" spans="1:14" ht="12.75">
      <c r="A173" s="1" t="s">
        <v>77</v>
      </c>
      <c r="B173" s="1" t="s">
        <v>0</v>
      </c>
      <c r="C173" s="2">
        <v>0</v>
      </c>
      <c r="D173" s="2">
        <v>0</v>
      </c>
      <c r="E173" s="2">
        <v>42</v>
      </c>
      <c r="F173" s="2">
        <v>722905</v>
      </c>
      <c r="G173" s="2" t="s">
        <v>80</v>
      </c>
      <c r="H173" s="2">
        <v>1</v>
      </c>
      <c r="I173" s="2">
        <v>2</v>
      </c>
      <c r="J173" s="2"/>
      <c r="K173">
        <v>41</v>
      </c>
      <c r="L173" s="2" t="s">
        <v>6</v>
      </c>
      <c r="M173" s="2" t="s">
        <v>7</v>
      </c>
      <c r="N173" s="2" t="s">
        <v>78</v>
      </c>
    </row>
    <row r="174" spans="1:14" ht="12.75">
      <c r="A174" s="1" t="s">
        <v>77</v>
      </c>
      <c r="B174" s="1" t="s">
        <v>0</v>
      </c>
      <c r="C174" s="2">
        <v>48</v>
      </c>
      <c r="D174" s="2">
        <v>509546</v>
      </c>
      <c r="E174" s="2">
        <v>408</v>
      </c>
      <c r="F174" s="2">
        <v>3687959</v>
      </c>
      <c r="G174" s="2" t="s">
        <v>33</v>
      </c>
      <c r="H174" s="2">
        <v>1</v>
      </c>
      <c r="I174" s="2">
        <v>5</v>
      </c>
      <c r="J174" s="2"/>
      <c r="K174">
        <v>41</v>
      </c>
      <c r="L174" s="2" t="s">
        <v>6</v>
      </c>
      <c r="M174" s="2" t="s">
        <v>7</v>
      </c>
      <c r="N174" s="2" t="s">
        <v>78</v>
      </c>
    </row>
    <row r="175" spans="1:14" ht="12.75">
      <c r="A175" s="1" t="s">
        <v>77</v>
      </c>
      <c r="B175" s="1" t="s">
        <v>0</v>
      </c>
      <c r="C175" s="2">
        <v>121</v>
      </c>
      <c r="D175" s="2">
        <v>443211</v>
      </c>
      <c r="E175" s="2">
        <v>2737.5</v>
      </c>
      <c r="F175" s="2">
        <v>12381206</v>
      </c>
      <c r="G175" s="2" t="s">
        <v>48</v>
      </c>
      <c r="H175" s="2">
        <v>1</v>
      </c>
      <c r="I175" s="2">
        <v>1</v>
      </c>
      <c r="J175" s="2"/>
      <c r="K175">
        <v>41</v>
      </c>
      <c r="L175" s="2" t="s">
        <v>6</v>
      </c>
      <c r="M175" s="2" t="s">
        <v>7</v>
      </c>
      <c r="N175" s="2" t="s">
        <v>78</v>
      </c>
    </row>
    <row r="176" spans="1:14" ht="12.75">
      <c r="A176" s="1" t="s">
        <v>77</v>
      </c>
      <c r="B176" s="1" t="s">
        <v>0</v>
      </c>
      <c r="C176" s="2">
        <v>30</v>
      </c>
      <c r="D176" s="2">
        <v>686345</v>
      </c>
      <c r="E176" s="2">
        <v>449</v>
      </c>
      <c r="F176" s="2">
        <v>5479559</v>
      </c>
      <c r="G176" s="2" t="s">
        <v>49</v>
      </c>
      <c r="H176" s="2">
        <v>1</v>
      </c>
      <c r="I176" s="2">
        <v>1</v>
      </c>
      <c r="J176" s="2"/>
      <c r="K176">
        <v>41</v>
      </c>
      <c r="L176" s="2" t="s">
        <v>6</v>
      </c>
      <c r="M176" s="2" t="s">
        <v>7</v>
      </c>
      <c r="N176" s="2" t="s">
        <v>78</v>
      </c>
    </row>
    <row r="177" spans="1:14" ht="12.75">
      <c r="A177" s="1" t="s">
        <v>77</v>
      </c>
      <c r="B177" s="1" t="s">
        <v>0</v>
      </c>
      <c r="C177" s="2">
        <v>0</v>
      </c>
      <c r="D177" s="2">
        <v>0</v>
      </c>
      <c r="E177" s="2">
        <v>659.5</v>
      </c>
      <c r="F177" s="2">
        <v>3504943</v>
      </c>
      <c r="G177" s="2" t="s">
        <v>34</v>
      </c>
      <c r="H177" s="2">
        <v>1</v>
      </c>
      <c r="I177" s="2">
        <v>5</v>
      </c>
      <c r="J177" s="2"/>
      <c r="K177">
        <v>41</v>
      </c>
      <c r="L177" s="2" t="s">
        <v>6</v>
      </c>
      <c r="M177" s="2" t="s">
        <v>7</v>
      </c>
      <c r="N177" s="2" t="s">
        <v>78</v>
      </c>
    </row>
    <row r="178" spans="1:14" ht="12.75">
      <c r="A178" s="1" t="s">
        <v>77</v>
      </c>
      <c r="B178" s="1" t="s">
        <v>0</v>
      </c>
      <c r="C178" s="2">
        <v>0</v>
      </c>
      <c r="D178" s="2">
        <v>0</v>
      </c>
      <c r="E178" s="2">
        <v>12</v>
      </c>
      <c r="F178" s="2">
        <v>133326</v>
      </c>
      <c r="G178" s="2" t="s">
        <v>50</v>
      </c>
      <c r="H178" s="2">
        <v>1</v>
      </c>
      <c r="I178" s="2">
        <v>1</v>
      </c>
      <c r="J178" s="2"/>
      <c r="K178">
        <v>41</v>
      </c>
      <c r="L178" s="2" t="s">
        <v>6</v>
      </c>
      <c r="M178" s="2" t="s">
        <v>7</v>
      </c>
      <c r="N178" s="2" t="s">
        <v>78</v>
      </c>
    </row>
    <row r="179" spans="1:14" ht="12.75">
      <c r="A179" s="1" t="s">
        <v>77</v>
      </c>
      <c r="B179" s="1" t="s">
        <v>0</v>
      </c>
      <c r="C179" s="2">
        <v>111.5</v>
      </c>
      <c r="D179" s="2">
        <v>2638877</v>
      </c>
      <c r="E179" s="2">
        <v>3091</v>
      </c>
      <c r="F179" s="2">
        <v>23555695</v>
      </c>
      <c r="G179" s="2" t="s">
        <v>12</v>
      </c>
      <c r="H179" s="2">
        <v>1</v>
      </c>
      <c r="I179" s="2">
        <v>2</v>
      </c>
      <c r="J179" s="2"/>
      <c r="K179">
        <v>41</v>
      </c>
      <c r="L179" s="2" t="s">
        <v>6</v>
      </c>
      <c r="M179" s="2" t="s">
        <v>7</v>
      </c>
      <c r="N179" s="2" t="s">
        <v>78</v>
      </c>
    </row>
    <row r="180" spans="1:14" ht="12.75">
      <c r="A180" s="1" t="s">
        <v>77</v>
      </c>
      <c r="B180" s="1" t="s">
        <v>0</v>
      </c>
      <c r="C180" s="2">
        <v>260</v>
      </c>
      <c r="D180" s="2">
        <v>142080</v>
      </c>
      <c r="E180" s="2">
        <v>613.5</v>
      </c>
      <c r="F180" s="2">
        <v>1249761</v>
      </c>
      <c r="G180" s="2" t="s">
        <v>35</v>
      </c>
      <c r="H180" s="2">
        <v>1</v>
      </c>
      <c r="I180" s="2">
        <v>5</v>
      </c>
      <c r="J180" s="2"/>
      <c r="K180">
        <v>41</v>
      </c>
      <c r="L180" s="2" t="s">
        <v>6</v>
      </c>
      <c r="M180" s="2" t="s">
        <v>7</v>
      </c>
      <c r="N180" s="2" t="s">
        <v>78</v>
      </c>
    </row>
    <row r="181" spans="1:14" ht="12.75">
      <c r="A181" s="1" t="s">
        <v>77</v>
      </c>
      <c r="B181" s="1" t="s">
        <v>0</v>
      </c>
      <c r="C181" s="2">
        <v>0</v>
      </c>
      <c r="D181" s="2">
        <v>0</v>
      </c>
      <c r="E181" s="2">
        <v>108</v>
      </c>
      <c r="F181" s="2">
        <v>910215</v>
      </c>
      <c r="G181" s="2" t="s">
        <v>74</v>
      </c>
      <c r="H181" s="2">
        <v>1</v>
      </c>
      <c r="I181" s="2">
        <v>5</v>
      </c>
      <c r="J181" s="2"/>
      <c r="K181">
        <v>41</v>
      </c>
      <c r="L181" s="2" t="s">
        <v>6</v>
      </c>
      <c r="M181" s="2" t="s">
        <v>7</v>
      </c>
      <c r="N181" s="2" t="s">
        <v>78</v>
      </c>
    </row>
    <row r="182" spans="1:14" ht="12.75">
      <c r="A182" s="1" t="s">
        <v>77</v>
      </c>
      <c r="B182" s="1" t="s">
        <v>0</v>
      </c>
      <c r="C182" s="2">
        <v>75</v>
      </c>
      <c r="D182" s="2">
        <v>712406</v>
      </c>
      <c r="E182" s="2">
        <v>1715.5</v>
      </c>
      <c r="F182" s="2">
        <v>21899777</v>
      </c>
      <c r="G182" s="2" t="s">
        <v>36</v>
      </c>
      <c r="H182" s="2">
        <v>1</v>
      </c>
      <c r="I182" s="2">
        <v>5</v>
      </c>
      <c r="J182" s="2"/>
      <c r="K182">
        <v>41</v>
      </c>
      <c r="L182" s="2" t="s">
        <v>6</v>
      </c>
      <c r="M182" s="2" t="s">
        <v>7</v>
      </c>
      <c r="N182" s="2" t="s">
        <v>78</v>
      </c>
    </row>
    <row r="183" spans="1:14" ht="12.75">
      <c r="A183" s="1" t="s">
        <v>77</v>
      </c>
      <c r="B183" s="1" t="s">
        <v>0</v>
      </c>
      <c r="C183" s="2">
        <v>0</v>
      </c>
      <c r="D183" s="2">
        <v>0</v>
      </c>
      <c r="E183" s="2">
        <v>14</v>
      </c>
      <c r="F183" s="2">
        <v>205147</v>
      </c>
      <c r="G183" s="2" t="s">
        <v>57</v>
      </c>
      <c r="H183" s="2">
        <v>1</v>
      </c>
      <c r="I183" s="2">
        <v>1</v>
      </c>
      <c r="J183" s="2"/>
      <c r="K183">
        <v>41</v>
      </c>
      <c r="L183" s="2" t="s">
        <v>6</v>
      </c>
      <c r="M183" s="2" t="s">
        <v>7</v>
      </c>
      <c r="N183" s="2" t="s">
        <v>78</v>
      </c>
    </row>
    <row r="184" spans="1:14" ht="12.75">
      <c r="A184" s="1" t="s">
        <v>77</v>
      </c>
      <c r="B184" s="1" t="s">
        <v>0</v>
      </c>
      <c r="C184" s="2">
        <v>336</v>
      </c>
      <c r="D184" s="2">
        <v>2102068</v>
      </c>
      <c r="E184" s="2">
        <v>3563.4</v>
      </c>
      <c r="F184" s="2">
        <v>20692837</v>
      </c>
      <c r="G184" s="2" t="s">
        <v>64</v>
      </c>
      <c r="H184" s="2">
        <v>1</v>
      </c>
      <c r="I184" s="2">
        <v>5</v>
      </c>
      <c r="J184" s="2"/>
      <c r="K184">
        <v>41</v>
      </c>
      <c r="L184" s="2" t="s">
        <v>6</v>
      </c>
      <c r="M184" s="2" t="s">
        <v>7</v>
      </c>
      <c r="N184" s="2" t="s">
        <v>78</v>
      </c>
    </row>
    <row r="185" spans="1:14" ht="12.75">
      <c r="A185" s="1" t="s">
        <v>77</v>
      </c>
      <c r="B185" s="1" t="s">
        <v>0</v>
      </c>
      <c r="C185" s="2">
        <v>39</v>
      </c>
      <c r="D185" s="2">
        <v>657159</v>
      </c>
      <c r="E185" s="2">
        <v>1485.5</v>
      </c>
      <c r="F185" s="2">
        <v>11498816</v>
      </c>
      <c r="G185" s="2" t="s">
        <v>28</v>
      </c>
      <c r="H185" s="2">
        <v>1</v>
      </c>
      <c r="I185" s="2">
        <v>5</v>
      </c>
      <c r="J185" s="2"/>
      <c r="K185">
        <v>41</v>
      </c>
      <c r="L185" s="2" t="s">
        <v>6</v>
      </c>
      <c r="M185" s="2" t="s">
        <v>7</v>
      </c>
      <c r="N185" s="2" t="s">
        <v>78</v>
      </c>
    </row>
    <row r="186" spans="1:14" ht="12.75">
      <c r="A186" s="1" t="s">
        <v>77</v>
      </c>
      <c r="B186" s="1" t="s">
        <v>0</v>
      </c>
      <c r="C186" s="2">
        <v>225</v>
      </c>
      <c r="D186" s="2">
        <v>1160444</v>
      </c>
      <c r="E186" s="2">
        <v>4183.860000000001</v>
      </c>
      <c r="F186" s="2">
        <v>15887467</v>
      </c>
      <c r="G186" s="2" t="s">
        <v>52</v>
      </c>
      <c r="H186" s="2">
        <v>1</v>
      </c>
      <c r="I186" s="2">
        <v>1</v>
      </c>
      <c r="J186" s="2"/>
      <c r="K186">
        <v>41</v>
      </c>
      <c r="L186" s="2" t="s">
        <v>6</v>
      </c>
      <c r="M186" s="2" t="s">
        <v>7</v>
      </c>
      <c r="N186" s="2" t="s">
        <v>78</v>
      </c>
    </row>
    <row r="187" spans="1:14" ht="12.75">
      <c r="A187" s="1" t="s">
        <v>77</v>
      </c>
      <c r="B187" s="1" t="s">
        <v>0</v>
      </c>
      <c r="C187" s="2">
        <v>0</v>
      </c>
      <c r="D187" s="2">
        <v>0</v>
      </c>
      <c r="E187" s="2">
        <v>703</v>
      </c>
      <c r="F187" s="2">
        <v>2253943</v>
      </c>
      <c r="G187" s="2" t="s">
        <v>16</v>
      </c>
      <c r="H187" s="2">
        <v>1</v>
      </c>
      <c r="I187" s="2">
        <v>5</v>
      </c>
      <c r="J187" s="2"/>
      <c r="K187">
        <v>41</v>
      </c>
      <c r="L187" s="2" t="s">
        <v>6</v>
      </c>
      <c r="M187" s="2" t="s">
        <v>7</v>
      </c>
      <c r="N187" s="2" t="s">
        <v>78</v>
      </c>
    </row>
    <row r="188" spans="1:14" ht="12.75">
      <c r="A188" s="1" t="s">
        <v>77</v>
      </c>
      <c r="B188" s="1" t="s">
        <v>0</v>
      </c>
      <c r="C188" s="2">
        <v>0</v>
      </c>
      <c r="D188" s="2">
        <v>0</v>
      </c>
      <c r="E188" s="2">
        <v>248.5</v>
      </c>
      <c r="F188" s="2">
        <v>1728827</v>
      </c>
      <c r="G188" s="2" t="s">
        <v>70</v>
      </c>
      <c r="H188" s="2">
        <v>1</v>
      </c>
      <c r="I188" s="2">
        <v>1</v>
      </c>
      <c r="J188" s="2"/>
      <c r="K188">
        <v>41</v>
      </c>
      <c r="L188" s="2" t="s">
        <v>6</v>
      </c>
      <c r="M188" s="2" t="s">
        <v>7</v>
      </c>
      <c r="N188" s="2" t="s">
        <v>78</v>
      </c>
    </row>
    <row r="189" spans="1:14" ht="12.75">
      <c r="A189" s="1" t="s">
        <v>77</v>
      </c>
      <c r="B189" s="1" t="s">
        <v>0</v>
      </c>
      <c r="C189" s="2">
        <v>0</v>
      </c>
      <c r="D189" s="2">
        <v>0</v>
      </c>
      <c r="E189" s="2">
        <v>682</v>
      </c>
      <c r="F189" s="2">
        <v>2775634</v>
      </c>
      <c r="G189" s="2" t="s">
        <v>53</v>
      </c>
      <c r="H189" s="2">
        <v>1</v>
      </c>
      <c r="I189" s="2">
        <v>2</v>
      </c>
      <c r="J189" s="2"/>
      <c r="K189">
        <v>41</v>
      </c>
      <c r="L189" s="2" t="s">
        <v>6</v>
      </c>
      <c r="M189" s="2" t="s">
        <v>7</v>
      </c>
      <c r="N189" s="2" t="s">
        <v>78</v>
      </c>
    </row>
    <row r="190" spans="1:14" ht="12.75">
      <c r="A190" s="1" t="s">
        <v>77</v>
      </c>
      <c r="B190" s="1" t="s">
        <v>0</v>
      </c>
      <c r="C190" s="2">
        <v>17</v>
      </c>
      <c r="D190" s="2">
        <v>205120</v>
      </c>
      <c r="E190" s="2">
        <v>1428</v>
      </c>
      <c r="F190" s="2">
        <v>10043779</v>
      </c>
      <c r="G190" s="2" t="s">
        <v>23</v>
      </c>
      <c r="H190" s="2">
        <v>1</v>
      </c>
      <c r="I190" s="2">
        <v>5</v>
      </c>
      <c r="J190" s="2"/>
      <c r="K190">
        <v>41</v>
      </c>
      <c r="L190" s="2" t="s">
        <v>6</v>
      </c>
      <c r="M190" s="2" t="s">
        <v>7</v>
      </c>
      <c r="N190" s="2" t="s">
        <v>78</v>
      </c>
    </row>
    <row r="191" spans="1:14" ht="12.75">
      <c r="A191" s="1" t="s">
        <v>77</v>
      </c>
      <c r="B191" s="1" t="s">
        <v>0</v>
      </c>
      <c r="C191" s="2">
        <v>0</v>
      </c>
      <c r="D191" s="2">
        <v>0</v>
      </c>
      <c r="E191" s="2">
        <v>187.5</v>
      </c>
      <c r="F191" s="2">
        <v>1746735</v>
      </c>
      <c r="G191" s="2" t="s">
        <v>66</v>
      </c>
      <c r="H191" s="2">
        <v>1</v>
      </c>
      <c r="I191" s="2">
        <v>5</v>
      </c>
      <c r="J191" s="2"/>
      <c r="K191">
        <v>41</v>
      </c>
      <c r="L191" s="2" t="s">
        <v>6</v>
      </c>
      <c r="M191" s="2" t="s">
        <v>7</v>
      </c>
      <c r="N191" s="2" t="s">
        <v>78</v>
      </c>
    </row>
    <row r="192" spans="1:14" ht="12.75">
      <c r="A192" s="1" t="s">
        <v>77</v>
      </c>
      <c r="B192" s="1" t="s">
        <v>0</v>
      </c>
      <c r="C192" s="2">
        <v>33</v>
      </c>
      <c r="D192" s="2">
        <v>400416</v>
      </c>
      <c r="E192" s="2">
        <v>316</v>
      </c>
      <c r="F192" s="2">
        <v>3601036</v>
      </c>
      <c r="G192" s="2" t="s">
        <v>69</v>
      </c>
      <c r="H192" s="2">
        <v>1</v>
      </c>
      <c r="I192" s="2">
        <v>5</v>
      </c>
      <c r="J192" s="2"/>
      <c r="K192">
        <v>41</v>
      </c>
      <c r="L192" s="2" t="s">
        <v>6</v>
      </c>
      <c r="M192" s="2" t="s">
        <v>7</v>
      </c>
      <c r="N192" s="2" t="s">
        <v>78</v>
      </c>
    </row>
    <row r="193" spans="1:14" ht="12.75">
      <c r="A193" s="1" t="s">
        <v>77</v>
      </c>
      <c r="B193" s="1" t="s">
        <v>0</v>
      </c>
      <c r="C193" s="2">
        <v>6</v>
      </c>
      <c r="D193" s="2">
        <v>29304</v>
      </c>
      <c r="E193" s="2">
        <v>1293</v>
      </c>
      <c r="F193" s="2">
        <v>10920303</v>
      </c>
      <c r="G193" s="2" t="s">
        <v>54</v>
      </c>
      <c r="H193" s="2">
        <v>1</v>
      </c>
      <c r="I193" s="2">
        <v>6</v>
      </c>
      <c r="J193" s="2"/>
      <c r="K193">
        <v>41</v>
      </c>
      <c r="L193" s="2" t="s">
        <v>6</v>
      </c>
      <c r="M193" s="2" t="s">
        <v>7</v>
      </c>
      <c r="N193" s="2" t="s">
        <v>78</v>
      </c>
    </row>
    <row r="194" spans="1:14" ht="12.75">
      <c r="A194" s="1" t="s">
        <v>77</v>
      </c>
      <c r="B194" s="1" t="s">
        <v>0</v>
      </c>
      <c r="C194" s="2">
        <v>66</v>
      </c>
      <c r="D194" s="2">
        <v>427552</v>
      </c>
      <c r="E194" s="2">
        <v>2042.5</v>
      </c>
      <c r="F194" s="2">
        <v>18523064</v>
      </c>
      <c r="G194" s="2" t="s">
        <v>37</v>
      </c>
      <c r="H194" s="2">
        <v>1</v>
      </c>
      <c r="I194" s="2">
        <v>5</v>
      </c>
      <c r="J194" s="2"/>
      <c r="K194">
        <v>41</v>
      </c>
      <c r="L194" s="2" t="s">
        <v>6</v>
      </c>
      <c r="M194" s="2" t="s">
        <v>7</v>
      </c>
      <c r="N194" s="2" t="s">
        <v>78</v>
      </c>
    </row>
    <row r="195" spans="1:14" ht="12.75">
      <c r="A195" s="1" t="s">
        <v>77</v>
      </c>
      <c r="B195" s="1" t="s">
        <v>0</v>
      </c>
      <c r="C195" s="2">
        <v>705</v>
      </c>
      <c r="D195" s="2">
        <v>7348128</v>
      </c>
      <c r="E195" s="2">
        <v>10557.25</v>
      </c>
      <c r="F195" s="2">
        <v>83897870</v>
      </c>
      <c r="G195" s="2" t="s">
        <v>11</v>
      </c>
      <c r="H195" s="2">
        <v>1</v>
      </c>
      <c r="I195" s="2">
        <v>1</v>
      </c>
      <c r="J195" s="2"/>
      <c r="K195">
        <v>41</v>
      </c>
      <c r="L195" s="2" t="s">
        <v>6</v>
      </c>
      <c r="M195" s="2" t="s">
        <v>7</v>
      </c>
      <c r="N195" s="2" t="s">
        <v>78</v>
      </c>
    </row>
    <row r="196" spans="1:14" ht="12.75">
      <c r="A196" s="1" t="s">
        <v>77</v>
      </c>
      <c r="B196" s="1" t="s">
        <v>0</v>
      </c>
      <c r="C196" s="2">
        <v>10665.5</v>
      </c>
      <c r="D196" s="2">
        <v>41753977</v>
      </c>
      <c r="E196" s="2">
        <v>68732.61</v>
      </c>
      <c r="F196" s="2">
        <v>432008678</v>
      </c>
      <c r="G196" s="2" t="s">
        <v>15</v>
      </c>
      <c r="H196" s="2">
        <v>1</v>
      </c>
      <c r="I196" s="2">
        <v>3</v>
      </c>
      <c r="J196" s="2"/>
      <c r="K196">
        <v>41</v>
      </c>
      <c r="L196" s="2" t="s">
        <v>6</v>
      </c>
      <c r="M196" s="2" t="s">
        <v>7</v>
      </c>
      <c r="N196" s="2" t="s">
        <v>78</v>
      </c>
    </row>
    <row r="197" spans="1:14" ht="12.75">
      <c r="A197" s="1" t="s">
        <v>77</v>
      </c>
      <c r="B197" s="1" t="s">
        <v>0</v>
      </c>
      <c r="C197" s="2">
        <v>45</v>
      </c>
      <c r="D197" s="2">
        <v>339334</v>
      </c>
      <c r="E197" s="2">
        <v>576.5</v>
      </c>
      <c r="F197" s="2">
        <v>3732301</v>
      </c>
      <c r="G197" s="2" t="s">
        <v>55</v>
      </c>
      <c r="H197" s="2">
        <v>1</v>
      </c>
      <c r="I197" s="2">
        <v>2</v>
      </c>
      <c r="J197" s="2"/>
      <c r="K197">
        <v>41</v>
      </c>
      <c r="L197" s="2" t="s">
        <v>6</v>
      </c>
      <c r="M197" s="2" t="s">
        <v>7</v>
      </c>
      <c r="N197" s="2" t="s">
        <v>78</v>
      </c>
    </row>
    <row r="198" spans="1:14" ht="12.75">
      <c r="A198" s="1" t="s">
        <v>77</v>
      </c>
      <c r="B198" s="1" t="s">
        <v>0</v>
      </c>
      <c r="C198" s="2">
        <v>0</v>
      </c>
      <c r="D198" s="2">
        <v>0</v>
      </c>
      <c r="E198" s="2">
        <v>20</v>
      </c>
      <c r="F198" s="2">
        <v>240003</v>
      </c>
      <c r="G198" s="2" t="s">
        <v>65</v>
      </c>
      <c r="H198" s="2">
        <v>1</v>
      </c>
      <c r="I198" s="2">
        <v>5</v>
      </c>
      <c r="J198" s="2"/>
      <c r="K198">
        <v>41</v>
      </c>
      <c r="L198" s="2" t="s">
        <v>6</v>
      </c>
      <c r="M198" s="2" t="s">
        <v>7</v>
      </c>
      <c r="N198" s="2" t="s">
        <v>78</v>
      </c>
    </row>
    <row r="199" spans="1:14" ht="12.75">
      <c r="A199" s="1" t="s">
        <v>83</v>
      </c>
      <c r="B199" s="1" t="s">
        <v>0</v>
      </c>
      <c r="C199" s="2">
        <v>0</v>
      </c>
      <c r="D199" s="2">
        <v>0</v>
      </c>
      <c r="E199" s="2">
        <v>1</v>
      </c>
      <c r="F199" s="2">
        <v>11574</v>
      </c>
      <c r="G199" s="2" t="s">
        <v>34</v>
      </c>
      <c r="H199" s="2">
        <v>1</v>
      </c>
      <c r="I199" s="2">
        <v>5</v>
      </c>
      <c r="J199" s="2"/>
      <c r="K199">
        <v>41</v>
      </c>
      <c r="L199" s="2" t="s">
        <v>6</v>
      </c>
      <c r="M199" s="2" t="s">
        <v>7</v>
      </c>
      <c r="N199" s="2" t="s">
        <v>84</v>
      </c>
    </row>
    <row r="200" spans="1:14" ht="12.75">
      <c r="A200" s="1" t="s">
        <v>83</v>
      </c>
      <c r="B200" s="1" t="s">
        <v>0</v>
      </c>
      <c r="C200" s="2">
        <v>0</v>
      </c>
      <c r="D200" s="2">
        <v>0</v>
      </c>
      <c r="E200" s="2">
        <v>150</v>
      </c>
      <c r="F200" s="2">
        <v>443113</v>
      </c>
      <c r="G200" s="2" t="s">
        <v>23</v>
      </c>
      <c r="H200" s="2">
        <v>1</v>
      </c>
      <c r="I200" s="2">
        <v>5</v>
      </c>
      <c r="J200" s="2"/>
      <c r="K200">
        <v>41</v>
      </c>
      <c r="L200" s="2" t="s">
        <v>6</v>
      </c>
      <c r="M200" s="2" t="s">
        <v>7</v>
      </c>
      <c r="N200" s="2" t="s">
        <v>84</v>
      </c>
    </row>
    <row r="201" spans="1:14" ht="12.75">
      <c r="A201" s="1" t="s">
        <v>85</v>
      </c>
      <c r="B201" s="1" t="s">
        <v>0</v>
      </c>
      <c r="C201" s="2">
        <v>0</v>
      </c>
      <c r="D201" s="2">
        <v>0</v>
      </c>
      <c r="E201" s="2">
        <v>21</v>
      </c>
      <c r="F201" s="2">
        <v>31003</v>
      </c>
      <c r="G201" s="2" t="s">
        <v>17</v>
      </c>
      <c r="H201" s="2">
        <v>1</v>
      </c>
      <c r="I201" s="2">
        <v>5</v>
      </c>
      <c r="J201" s="2"/>
      <c r="K201">
        <v>43</v>
      </c>
      <c r="L201" s="2" t="s">
        <v>6</v>
      </c>
      <c r="M201" s="2" t="s">
        <v>7</v>
      </c>
      <c r="N201" s="2" t="s">
        <v>87</v>
      </c>
    </row>
    <row r="202" spans="1:14" ht="12.75">
      <c r="A202" s="1" t="s">
        <v>85</v>
      </c>
      <c r="B202" s="1" t="s">
        <v>0</v>
      </c>
      <c r="C202" s="2">
        <v>0</v>
      </c>
      <c r="D202" s="2">
        <v>0</v>
      </c>
      <c r="E202" s="2">
        <v>48</v>
      </c>
      <c r="F202" s="2">
        <v>95393</v>
      </c>
      <c r="G202" s="2" t="s">
        <v>14</v>
      </c>
      <c r="H202" s="2">
        <v>1</v>
      </c>
      <c r="I202" s="2">
        <v>5</v>
      </c>
      <c r="J202" s="2"/>
      <c r="K202">
        <v>43</v>
      </c>
      <c r="L202" s="2" t="s">
        <v>6</v>
      </c>
      <c r="M202" s="2" t="s">
        <v>7</v>
      </c>
      <c r="N202" s="2" t="s">
        <v>87</v>
      </c>
    </row>
    <row r="203" spans="1:14" ht="12.75">
      <c r="A203" s="1" t="s">
        <v>85</v>
      </c>
      <c r="B203" s="1" t="s">
        <v>0</v>
      </c>
      <c r="C203" s="2">
        <v>0</v>
      </c>
      <c r="D203" s="2">
        <v>0</v>
      </c>
      <c r="E203" s="2">
        <v>568.68</v>
      </c>
      <c r="F203" s="2">
        <v>1469688</v>
      </c>
      <c r="G203" s="2" t="s">
        <v>9</v>
      </c>
      <c r="H203" s="2">
        <v>1</v>
      </c>
      <c r="I203" s="2">
        <v>1</v>
      </c>
      <c r="J203" s="2"/>
      <c r="K203">
        <v>43</v>
      </c>
      <c r="L203" s="2" t="s">
        <v>6</v>
      </c>
      <c r="M203" s="2" t="s">
        <v>7</v>
      </c>
      <c r="N203" s="2" t="s">
        <v>87</v>
      </c>
    </row>
    <row r="204" spans="1:14" ht="12.75">
      <c r="A204" s="1" t="s">
        <v>85</v>
      </c>
      <c r="B204" s="1" t="s">
        <v>0</v>
      </c>
      <c r="C204" s="2">
        <v>825</v>
      </c>
      <c r="D204" s="2">
        <v>319374</v>
      </c>
      <c r="E204" s="2">
        <v>5210</v>
      </c>
      <c r="F204" s="2">
        <v>3267537</v>
      </c>
      <c r="G204" s="2" t="s">
        <v>86</v>
      </c>
      <c r="H204" s="2">
        <v>1</v>
      </c>
      <c r="I204" s="2">
        <v>5</v>
      </c>
      <c r="J204" s="2"/>
      <c r="K204">
        <v>43</v>
      </c>
      <c r="L204" s="2" t="s">
        <v>6</v>
      </c>
      <c r="M204" s="2" t="s">
        <v>7</v>
      </c>
      <c r="N204" s="2" t="s">
        <v>87</v>
      </c>
    </row>
    <row r="205" spans="1:14" ht="12.75">
      <c r="A205" s="1" t="s">
        <v>85</v>
      </c>
      <c r="B205" s="1" t="s">
        <v>0</v>
      </c>
      <c r="C205" s="2">
        <v>0</v>
      </c>
      <c r="D205" s="2">
        <v>0</v>
      </c>
      <c r="E205" s="2">
        <v>35</v>
      </c>
      <c r="F205" s="2">
        <v>118412</v>
      </c>
      <c r="G205" s="2" t="s">
        <v>26</v>
      </c>
      <c r="H205" s="2">
        <v>1</v>
      </c>
      <c r="I205" s="2">
        <v>5</v>
      </c>
      <c r="J205" s="2"/>
      <c r="K205">
        <v>43</v>
      </c>
      <c r="L205" s="2" t="s">
        <v>6</v>
      </c>
      <c r="M205" s="2" t="s">
        <v>7</v>
      </c>
      <c r="N205" s="2" t="s">
        <v>87</v>
      </c>
    </row>
    <row r="206" spans="1:14" ht="12.75">
      <c r="A206" s="1" t="s">
        <v>85</v>
      </c>
      <c r="B206" s="1" t="s">
        <v>0</v>
      </c>
      <c r="C206" s="2">
        <v>0</v>
      </c>
      <c r="D206" s="2">
        <v>0</v>
      </c>
      <c r="E206" s="2">
        <v>1135.83</v>
      </c>
      <c r="F206" s="2">
        <v>3365918</v>
      </c>
      <c r="G206" s="2" t="s">
        <v>10</v>
      </c>
      <c r="H206" s="2">
        <v>1</v>
      </c>
      <c r="I206" s="2">
        <v>1</v>
      </c>
      <c r="J206" s="2"/>
      <c r="K206">
        <v>43</v>
      </c>
      <c r="L206" s="2" t="s">
        <v>6</v>
      </c>
      <c r="M206" s="2" t="s">
        <v>7</v>
      </c>
      <c r="N206" s="2" t="s">
        <v>87</v>
      </c>
    </row>
    <row r="207" spans="1:14" ht="12.75">
      <c r="A207" s="1" t="s">
        <v>85</v>
      </c>
      <c r="B207" s="1" t="s">
        <v>0</v>
      </c>
      <c r="C207" s="2">
        <v>0</v>
      </c>
      <c r="D207" s="2">
        <v>0</v>
      </c>
      <c r="E207" s="2">
        <v>11</v>
      </c>
      <c r="F207" s="2">
        <v>63716</v>
      </c>
      <c r="G207" s="2" t="s">
        <v>5</v>
      </c>
      <c r="H207" s="2">
        <v>1</v>
      </c>
      <c r="I207" s="2">
        <v>4</v>
      </c>
      <c r="J207" s="2"/>
      <c r="K207">
        <v>43</v>
      </c>
      <c r="L207" s="2" t="s">
        <v>6</v>
      </c>
      <c r="M207" s="2" t="s">
        <v>7</v>
      </c>
      <c r="N207" s="2" t="s">
        <v>87</v>
      </c>
    </row>
    <row r="208" spans="1:14" ht="12.75">
      <c r="A208" s="1" t="s">
        <v>85</v>
      </c>
      <c r="B208" s="1" t="s">
        <v>0</v>
      </c>
      <c r="C208" s="2">
        <v>0</v>
      </c>
      <c r="D208" s="2">
        <v>0</v>
      </c>
      <c r="E208" s="2">
        <v>21</v>
      </c>
      <c r="F208" s="2">
        <v>217884</v>
      </c>
      <c r="G208" s="2" t="s">
        <v>59</v>
      </c>
      <c r="H208" s="2">
        <v>1</v>
      </c>
      <c r="I208" s="2">
        <v>5</v>
      </c>
      <c r="J208" s="2"/>
      <c r="K208">
        <v>43</v>
      </c>
      <c r="L208" s="2" t="s">
        <v>6</v>
      </c>
      <c r="M208" s="2" t="s">
        <v>7</v>
      </c>
      <c r="N208" s="2" t="s">
        <v>87</v>
      </c>
    </row>
    <row r="209" spans="1:14" ht="12.75">
      <c r="A209" s="1" t="s">
        <v>85</v>
      </c>
      <c r="B209" s="1" t="s">
        <v>0</v>
      </c>
      <c r="C209" s="2">
        <v>0</v>
      </c>
      <c r="D209" s="2">
        <v>0</v>
      </c>
      <c r="E209" s="2">
        <v>38</v>
      </c>
      <c r="F209" s="2">
        <v>54132</v>
      </c>
      <c r="G209" s="2" t="s">
        <v>1</v>
      </c>
      <c r="H209" s="2">
        <v>1</v>
      </c>
      <c r="I209" s="2">
        <v>5</v>
      </c>
      <c r="J209" s="2"/>
      <c r="K209">
        <v>43</v>
      </c>
      <c r="L209" s="2" t="s">
        <v>6</v>
      </c>
      <c r="M209" s="2" t="s">
        <v>7</v>
      </c>
      <c r="N209" s="2" t="s">
        <v>87</v>
      </c>
    </row>
    <row r="210" spans="1:14" ht="12.75">
      <c r="A210" s="1" t="s">
        <v>85</v>
      </c>
      <c r="B210" s="1" t="s">
        <v>0</v>
      </c>
      <c r="C210" s="2">
        <v>0</v>
      </c>
      <c r="D210" s="2">
        <v>0</v>
      </c>
      <c r="E210" s="2">
        <v>36</v>
      </c>
      <c r="F210" s="2">
        <v>159655</v>
      </c>
      <c r="G210" s="2" t="s">
        <v>48</v>
      </c>
      <c r="H210" s="2">
        <v>1</v>
      </c>
      <c r="I210" s="2">
        <v>1</v>
      </c>
      <c r="J210" s="2"/>
      <c r="K210">
        <v>43</v>
      </c>
      <c r="L210" s="2" t="s">
        <v>6</v>
      </c>
      <c r="M210" s="2" t="s">
        <v>7</v>
      </c>
      <c r="N210" s="2" t="s">
        <v>87</v>
      </c>
    </row>
    <row r="211" spans="1:14" ht="12.75">
      <c r="A211" s="1" t="s">
        <v>85</v>
      </c>
      <c r="B211" s="1" t="s">
        <v>0</v>
      </c>
      <c r="C211" s="2">
        <v>0</v>
      </c>
      <c r="D211" s="2">
        <v>0</v>
      </c>
      <c r="E211" s="2">
        <v>102.5</v>
      </c>
      <c r="F211" s="2">
        <v>682490</v>
      </c>
      <c r="G211" s="2" t="s">
        <v>35</v>
      </c>
      <c r="H211" s="2">
        <v>1</v>
      </c>
      <c r="I211" s="2">
        <v>5</v>
      </c>
      <c r="J211" s="2"/>
      <c r="K211">
        <v>43</v>
      </c>
      <c r="L211" s="2" t="s">
        <v>6</v>
      </c>
      <c r="M211" s="2" t="s">
        <v>7</v>
      </c>
      <c r="N211" s="2" t="s">
        <v>87</v>
      </c>
    </row>
    <row r="212" spans="1:14" ht="12.75">
      <c r="A212" s="1" t="s">
        <v>85</v>
      </c>
      <c r="B212" s="1" t="s">
        <v>0</v>
      </c>
      <c r="C212" s="2">
        <v>20</v>
      </c>
      <c r="D212" s="2">
        <v>347839</v>
      </c>
      <c r="E212" s="2">
        <v>20</v>
      </c>
      <c r="F212" s="2">
        <v>347839</v>
      </c>
      <c r="G212" s="2" t="s">
        <v>69</v>
      </c>
      <c r="H212" s="2">
        <v>1</v>
      </c>
      <c r="I212" s="2">
        <v>5</v>
      </c>
      <c r="J212" s="2"/>
      <c r="K212">
        <v>43</v>
      </c>
      <c r="L212" s="2" t="s">
        <v>6</v>
      </c>
      <c r="M212" s="2" t="s">
        <v>7</v>
      </c>
      <c r="N212" s="2" t="s">
        <v>87</v>
      </c>
    </row>
    <row r="213" spans="1:14" ht="12.75">
      <c r="A213" s="1" t="s">
        <v>85</v>
      </c>
      <c r="B213" s="1" t="s">
        <v>0</v>
      </c>
      <c r="C213" s="2">
        <v>16</v>
      </c>
      <c r="D213" s="2">
        <v>58014</v>
      </c>
      <c r="E213" s="2">
        <v>16</v>
      </c>
      <c r="F213" s="2">
        <v>58014</v>
      </c>
      <c r="G213" s="2" t="s">
        <v>54</v>
      </c>
      <c r="H213" s="2">
        <v>1</v>
      </c>
      <c r="I213" s="2">
        <v>6</v>
      </c>
      <c r="J213" s="2"/>
      <c r="K213">
        <v>43</v>
      </c>
      <c r="L213" s="2" t="s">
        <v>6</v>
      </c>
      <c r="M213" s="2" t="s">
        <v>7</v>
      </c>
      <c r="N213" s="2" t="s">
        <v>87</v>
      </c>
    </row>
    <row r="214" spans="1:14" ht="12.75">
      <c r="A214" s="1" t="s">
        <v>85</v>
      </c>
      <c r="B214" s="1" t="s">
        <v>0</v>
      </c>
      <c r="C214" s="2">
        <v>0</v>
      </c>
      <c r="D214" s="2">
        <v>0</v>
      </c>
      <c r="E214" s="2">
        <v>749</v>
      </c>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4</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4</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4</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4</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4</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4</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4</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4</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4</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4</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4</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4</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4</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4</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4</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4</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4</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4</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4</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4</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4</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4</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4</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4</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4</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4</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4</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4</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4</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4</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4</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4</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4</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4</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4</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4</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4</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4</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4</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4</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4</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4</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4</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4</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4</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4</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4</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4</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4</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4</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4</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4</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4</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4</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4</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4</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4</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4</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9.xml><?xml version="1.0" encoding="utf-8"?>
<worksheet xmlns="http://schemas.openxmlformats.org/spreadsheetml/2006/main" xmlns:r="http://schemas.openxmlformats.org/officeDocument/2006/relationships">
  <sheetPr>
    <tabColor rgb="FFFFC000"/>
  </sheetPr>
  <dimension ref="A1:M455"/>
  <sheetViews>
    <sheetView zoomScalePageLayoutView="0" workbookViewId="0" topLeftCell="A3">
      <selection activeCell="A3" sqref="A3:M455"/>
    </sheetView>
  </sheetViews>
  <sheetFormatPr defaultColWidth="9.140625" defaultRowHeight="12.75"/>
  <cols>
    <col min="1" max="1" width="11.00390625" style="0" customWidth="1"/>
    <col min="2" max="2" width="7.8515625" style="0" customWidth="1"/>
    <col min="3" max="6" width="10.7109375" style="0" customWidth="1"/>
    <col min="7" max="7" width="17.00390625" style="0" customWidth="1"/>
    <col min="8" max="8" width="6.00390625" style="0" customWidth="1"/>
    <col min="9" max="10" width="15.7109375" style="0" customWidth="1"/>
    <col min="11" max="13" width="10.8515625" style="0" customWidth="1"/>
  </cols>
  <sheetData>
    <row r="1" ht="12.75">
      <c r="A1" s="6" t="s">
        <v>380</v>
      </c>
    </row>
    <row r="2" s="6" customFormat="1" ht="12.75"/>
    <row r="3" spans="1:13" s="5" customFormat="1" ht="12.75">
      <c r="A3" s="3" t="s">
        <v>369</v>
      </c>
      <c r="B3" s="3" t="s">
        <v>370</v>
      </c>
      <c r="C3" s="4" t="s">
        <v>371</v>
      </c>
      <c r="D3" s="4" t="s">
        <v>372</v>
      </c>
      <c r="E3" s="4" t="s">
        <v>373</v>
      </c>
      <c r="F3" s="4" t="s">
        <v>374</v>
      </c>
      <c r="G3" s="4" t="s">
        <v>375</v>
      </c>
      <c r="H3" s="4" t="s">
        <v>489</v>
      </c>
      <c r="I3" s="4" t="s">
        <v>490</v>
      </c>
      <c r="J3" s="4" t="s">
        <v>491</v>
      </c>
      <c r="K3" s="4" t="s">
        <v>376</v>
      </c>
      <c r="L3" s="4" t="s">
        <v>377</v>
      </c>
      <c r="M3" s="4" t="s">
        <v>378</v>
      </c>
    </row>
    <row r="4" spans="1:13" ht="12.75">
      <c r="A4" s="1" t="s">
        <v>381</v>
      </c>
      <c r="B4" s="1" t="s">
        <v>0</v>
      </c>
      <c r="C4" s="2">
        <v>15</v>
      </c>
      <c r="D4" s="2">
        <v>381613</v>
      </c>
      <c r="E4" s="2">
        <v>0</v>
      </c>
      <c r="F4" s="2">
        <v>0</v>
      </c>
      <c r="G4" s="2" t="s">
        <v>383</v>
      </c>
      <c r="H4" s="2">
        <v>6</v>
      </c>
      <c r="I4" s="2">
        <v>5</v>
      </c>
      <c r="J4" s="2"/>
      <c r="K4" s="2" t="s">
        <v>6</v>
      </c>
      <c r="L4" s="2" t="s">
        <v>7</v>
      </c>
      <c r="M4" s="2" t="s">
        <v>382</v>
      </c>
    </row>
    <row r="5" spans="1:13" ht="12.75">
      <c r="A5" s="1" t="s">
        <v>381</v>
      </c>
      <c r="B5" s="1" t="s">
        <v>0</v>
      </c>
      <c r="C5" s="2">
        <v>36</v>
      </c>
      <c r="D5" s="2">
        <v>237093</v>
      </c>
      <c r="E5" s="2">
        <v>0</v>
      </c>
      <c r="F5" s="2">
        <v>0</v>
      </c>
      <c r="G5" s="2" t="s">
        <v>2</v>
      </c>
      <c r="H5" s="2">
        <v>6</v>
      </c>
      <c r="I5" s="2">
        <v>5</v>
      </c>
      <c r="J5" s="2"/>
      <c r="K5" s="2" t="s">
        <v>6</v>
      </c>
      <c r="L5" s="2" t="s">
        <v>7</v>
      </c>
      <c r="M5" s="2" t="s">
        <v>382</v>
      </c>
    </row>
    <row r="6" spans="1:13" ht="12.75">
      <c r="A6" s="1" t="s">
        <v>381</v>
      </c>
      <c r="B6" s="1" t="s">
        <v>0</v>
      </c>
      <c r="C6" s="2">
        <v>109</v>
      </c>
      <c r="D6" s="2">
        <v>239016</v>
      </c>
      <c r="E6" s="2">
        <v>0</v>
      </c>
      <c r="F6" s="2">
        <v>0</v>
      </c>
      <c r="G6" s="2" t="s">
        <v>62</v>
      </c>
      <c r="H6" s="2">
        <v>6</v>
      </c>
      <c r="I6" s="2">
        <v>5</v>
      </c>
      <c r="J6" s="2"/>
      <c r="K6" s="2" t="s">
        <v>6</v>
      </c>
      <c r="L6" s="2" t="s">
        <v>7</v>
      </c>
      <c r="M6" s="2" t="s">
        <v>382</v>
      </c>
    </row>
    <row r="7" spans="1:13" ht="12.75">
      <c r="A7" s="1" t="s">
        <v>381</v>
      </c>
      <c r="B7" s="1" t="s">
        <v>0</v>
      </c>
      <c r="C7" s="2">
        <v>539</v>
      </c>
      <c r="D7" s="2">
        <v>893680</v>
      </c>
      <c r="E7" s="2">
        <v>0</v>
      </c>
      <c r="F7" s="2">
        <v>0</v>
      </c>
      <c r="G7" s="2" t="s">
        <v>1</v>
      </c>
      <c r="H7" s="2">
        <v>6</v>
      </c>
      <c r="I7" s="2">
        <v>5</v>
      </c>
      <c r="J7" s="2"/>
      <c r="K7" s="2" t="s">
        <v>6</v>
      </c>
      <c r="L7" s="2" t="s">
        <v>7</v>
      </c>
      <c r="M7" s="2" t="s">
        <v>382</v>
      </c>
    </row>
    <row r="8" spans="1:13" ht="12.75">
      <c r="A8" s="1" t="s">
        <v>381</v>
      </c>
      <c r="B8" s="1" t="s">
        <v>0</v>
      </c>
      <c r="C8" s="2">
        <v>60</v>
      </c>
      <c r="D8" s="2">
        <v>802197</v>
      </c>
      <c r="E8" s="2">
        <v>0</v>
      </c>
      <c r="F8" s="2">
        <v>0</v>
      </c>
      <c r="G8" s="2" t="s">
        <v>15</v>
      </c>
      <c r="H8" s="2">
        <v>6</v>
      </c>
      <c r="I8" s="2">
        <v>3</v>
      </c>
      <c r="J8" s="2"/>
      <c r="K8" s="2" t="s">
        <v>6</v>
      </c>
      <c r="L8" s="2" t="s">
        <v>7</v>
      </c>
      <c r="M8" s="2" t="s">
        <v>382</v>
      </c>
    </row>
    <row r="9" spans="1:13" ht="12.75">
      <c r="A9" s="1" t="s">
        <v>4</v>
      </c>
      <c r="B9" s="1" t="s">
        <v>0</v>
      </c>
      <c r="C9" s="2">
        <v>240</v>
      </c>
      <c r="D9" s="2">
        <v>523751</v>
      </c>
      <c r="E9" s="2">
        <v>240</v>
      </c>
      <c r="F9" s="2">
        <v>523751</v>
      </c>
      <c r="G9" s="2" t="s">
        <v>86</v>
      </c>
      <c r="H9" s="2">
        <v>6</v>
      </c>
      <c r="I9" s="2">
        <v>5</v>
      </c>
      <c r="J9" s="2"/>
      <c r="K9" s="2" t="s">
        <v>6</v>
      </c>
      <c r="L9" s="2" t="s">
        <v>7</v>
      </c>
      <c r="M9" s="2" t="s">
        <v>8</v>
      </c>
    </row>
    <row r="10" spans="1:13" ht="12.75">
      <c r="A10" s="1" t="s">
        <v>18</v>
      </c>
      <c r="B10" s="1" t="s">
        <v>0</v>
      </c>
      <c r="C10" s="2">
        <v>1499</v>
      </c>
      <c r="D10" s="2">
        <v>632063</v>
      </c>
      <c r="E10" s="2">
        <v>0</v>
      </c>
      <c r="F10" s="2">
        <v>0</v>
      </c>
      <c r="G10" s="2" t="s">
        <v>2</v>
      </c>
      <c r="H10" s="2">
        <v>6</v>
      </c>
      <c r="I10" s="2">
        <v>5</v>
      </c>
      <c r="J10" s="2"/>
      <c r="K10" s="2" t="s">
        <v>6</v>
      </c>
      <c r="L10" s="2" t="s">
        <v>7</v>
      </c>
      <c r="M10" s="2" t="s">
        <v>20</v>
      </c>
    </row>
    <row r="11" spans="1:13" ht="12.75">
      <c r="A11" s="1" t="s">
        <v>18</v>
      </c>
      <c r="B11" s="1" t="s">
        <v>0</v>
      </c>
      <c r="C11" s="2">
        <v>2304</v>
      </c>
      <c r="D11" s="2">
        <v>3141547</v>
      </c>
      <c r="E11" s="2">
        <v>408</v>
      </c>
      <c r="F11" s="2">
        <v>1100039</v>
      </c>
      <c r="G11" s="2" t="s">
        <v>86</v>
      </c>
      <c r="H11" s="2">
        <v>6</v>
      </c>
      <c r="I11" s="2">
        <v>5</v>
      </c>
      <c r="J11" s="2"/>
      <c r="K11" s="2" t="s">
        <v>6</v>
      </c>
      <c r="L11" s="2" t="s">
        <v>7</v>
      </c>
      <c r="M11" s="2" t="s">
        <v>20</v>
      </c>
    </row>
    <row r="12" spans="1:13" ht="12.75">
      <c r="A12" s="1" t="s">
        <v>18</v>
      </c>
      <c r="B12" s="1" t="s">
        <v>0</v>
      </c>
      <c r="C12" s="2">
        <v>414</v>
      </c>
      <c r="D12" s="2">
        <v>344174</v>
      </c>
      <c r="E12" s="2">
        <v>0</v>
      </c>
      <c r="F12" s="2">
        <v>0</v>
      </c>
      <c r="G12" s="2" t="s">
        <v>5</v>
      </c>
      <c r="H12" s="2">
        <v>6</v>
      </c>
      <c r="I12" s="2">
        <v>4</v>
      </c>
      <c r="J12" s="2"/>
      <c r="K12" s="2" t="s">
        <v>6</v>
      </c>
      <c r="L12" s="2" t="s">
        <v>7</v>
      </c>
      <c r="M12" s="2" t="s">
        <v>20</v>
      </c>
    </row>
    <row r="13" spans="1:13" ht="12.75">
      <c r="A13" s="1" t="s">
        <v>18</v>
      </c>
      <c r="B13" s="1" t="s">
        <v>0</v>
      </c>
      <c r="C13" s="2">
        <v>85</v>
      </c>
      <c r="D13" s="2">
        <v>227915</v>
      </c>
      <c r="E13" s="2">
        <v>0</v>
      </c>
      <c r="F13" s="2">
        <v>0</v>
      </c>
      <c r="G13" s="2" t="s">
        <v>31</v>
      </c>
      <c r="H13" s="2">
        <v>6</v>
      </c>
      <c r="I13" s="2">
        <v>5</v>
      </c>
      <c r="J13" s="2"/>
      <c r="K13" s="2" t="s">
        <v>6</v>
      </c>
      <c r="L13" s="2" t="s">
        <v>7</v>
      </c>
      <c r="M13" s="2" t="s">
        <v>20</v>
      </c>
    </row>
    <row r="14" spans="1:13" ht="12.75">
      <c r="A14" s="1" t="s">
        <v>18</v>
      </c>
      <c r="B14" s="1" t="s">
        <v>0</v>
      </c>
      <c r="C14" s="2">
        <v>185</v>
      </c>
      <c r="D14" s="2">
        <v>209171</v>
      </c>
      <c r="E14" s="2">
        <v>0</v>
      </c>
      <c r="F14" s="2">
        <v>0</v>
      </c>
      <c r="G14" s="2" t="s">
        <v>1</v>
      </c>
      <c r="H14" s="2">
        <v>6</v>
      </c>
      <c r="I14" s="2">
        <v>5</v>
      </c>
      <c r="J14" s="2"/>
      <c r="K14" s="2" t="s">
        <v>6</v>
      </c>
      <c r="L14" s="2" t="s">
        <v>7</v>
      </c>
      <c r="M14" s="2" t="s">
        <v>20</v>
      </c>
    </row>
    <row r="15" spans="1:13" ht="12.75">
      <c r="A15" s="1" t="s">
        <v>18</v>
      </c>
      <c r="B15" s="1" t="s">
        <v>0</v>
      </c>
      <c r="C15" s="2">
        <v>5656</v>
      </c>
      <c r="D15" s="2">
        <v>2780823</v>
      </c>
      <c r="E15" s="2">
        <v>1035</v>
      </c>
      <c r="F15" s="2">
        <v>618524</v>
      </c>
      <c r="G15" s="2" t="s">
        <v>36</v>
      </c>
      <c r="H15" s="2">
        <v>6</v>
      </c>
      <c r="I15" s="2">
        <v>5</v>
      </c>
      <c r="J15" s="2"/>
      <c r="K15" s="2" t="s">
        <v>6</v>
      </c>
      <c r="L15" s="2" t="s">
        <v>7</v>
      </c>
      <c r="M15" s="2" t="s">
        <v>20</v>
      </c>
    </row>
    <row r="16" spans="1:13" ht="12.75">
      <c r="A16" s="1" t="s">
        <v>18</v>
      </c>
      <c r="B16" s="1" t="s">
        <v>0</v>
      </c>
      <c r="C16" s="2">
        <v>7410</v>
      </c>
      <c r="D16" s="2">
        <v>6927664</v>
      </c>
      <c r="E16" s="2">
        <v>0</v>
      </c>
      <c r="F16" s="2">
        <v>0</v>
      </c>
      <c r="G16" s="2" t="s">
        <v>69</v>
      </c>
      <c r="H16" s="2">
        <v>6</v>
      </c>
      <c r="I16" s="2">
        <v>5</v>
      </c>
      <c r="J16" s="2"/>
      <c r="K16" s="2" t="s">
        <v>6</v>
      </c>
      <c r="L16" s="2" t="s">
        <v>7</v>
      </c>
      <c r="M16" s="2" t="s">
        <v>20</v>
      </c>
    </row>
    <row r="17" spans="1:13" ht="12.75">
      <c r="A17" s="1" t="s">
        <v>18</v>
      </c>
      <c r="B17" s="1" t="s">
        <v>0</v>
      </c>
      <c r="C17" s="2">
        <v>378</v>
      </c>
      <c r="D17" s="2">
        <v>556982</v>
      </c>
      <c r="E17" s="2">
        <v>0</v>
      </c>
      <c r="F17" s="2">
        <v>0</v>
      </c>
      <c r="G17" s="2" t="s">
        <v>95</v>
      </c>
      <c r="H17" s="2">
        <v>6</v>
      </c>
      <c r="I17" s="2">
        <v>5</v>
      </c>
      <c r="J17" s="2"/>
      <c r="K17" s="2" t="s">
        <v>6</v>
      </c>
      <c r="L17" s="2" t="s">
        <v>7</v>
      </c>
      <c r="M17" s="2" t="s">
        <v>20</v>
      </c>
    </row>
    <row r="18" spans="1:13" ht="12.75">
      <c r="A18" s="1" t="s">
        <v>67</v>
      </c>
      <c r="B18" s="1" t="s">
        <v>0</v>
      </c>
      <c r="C18" s="2">
        <v>8365</v>
      </c>
      <c r="D18" s="2">
        <v>1965575</v>
      </c>
      <c r="E18" s="2">
        <v>853</v>
      </c>
      <c r="F18" s="2">
        <v>274384</v>
      </c>
      <c r="G18" s="2" t="s">
        <v>1</v>
      </c>
      <c r="H18" s="2">
        <v>6</v>
      </c>
      <c r="I18" s="2">
        <v>5</v>
      </c>
      <c r="J18" s="2"/>
      <c r="K18" s="2" t="s">
        <v>6</v>
      </c>
      <c r="L18" s="2" t="s">
        <v>7</v>
      </c>
      <c r="M18" s="2" t="s">
        <v>68</v>
      </c>
    </row>
    <row r="19" spans="1:13" ht="12.75">
      <c r="A19" s="1" t="s">
        <v>67</v>
      </c>
      <c r="B19" s="1" t="s">
        <v>0</v>
      </c>
      <c r="C19" s="2">
        <v>368</v>
      </c>
      <c r="D19" s="2">
        <v>76804</v>
      </c>
      <c r="E19" s="2">
        <v>0</v>
      </c>
      <c r="F19" s="2">
        <v>0</v>
      </c>
      <c r="G19" s="2" t="s">
        <v>240</v>
      </c>
      <c r="H19" s="2">
        <v>6</v>
      </c>
      <c r="I19" s="2">
        <v>5</v>
      </c>
      <c r="J19" s="2"/>
      <c r="K19" s="2" t="s">
        <v>6</v>
      </c>
      <c r="L19" s="2" t="s">
        <v>7</v>
      </c>
      <c r="M19" s="2" t="s">
        <v>68</v>
      </c>
    </row>
    <row r="20" spans="1:13" ht="12.75">
      <c r="A20" s="1" t="s">
        <v>67</v>
      </c>
      <c r="B20" s="1" t="s">
        <v>0</v>
      </c>
      <c r="C20" s="2">
        <v>44</v>
      </c>
      <c r="D20" s="2">
        <v>79698</v>
      </c>
      <c r="E20" s="2">
        <v>12</v>
      </c>
      <c r="F20" s="2">
        <v>44096</v>
      </c>
      <c r="G20" s="2" t="s">
        <v>69</v>
      </c>
      <c r="H20" s="2">
        <v>6</v>
      </c>
      <c r="I20" s="2">
        <v>5</v>
      </c>
      <c r="J20" s="2"/>
      <c r="K20" s="2" t="s">
        <v>6</v>
      </c>
      <c r="L20" s="2" t="s">
        <v>7</v>
      </c>
      <c r="M20" s="2" t="s">
        <v>68</v>
      </c>
    </row>
    <row r="21" spans="1:13" ht="12.75">
      <c r="A21" s="1" t="s">
        <v>77</v>
      </c>
      <c r="B21" s="1" t="s">
        <v>0</v>
      </c>
      <c r="C21" s="2">
        <v>47431</v>
      </c>
      <c r="D21" s="2">
        <v>88809969</v>
      </c>
      <c r="E21" s="2">
        <v>3990</v>
      </c>
      <c r="F21" s="2">
        <v>6504774</v>
      </c>
      <c r="G21" s="2" t="s">
        <v>363</v>
      </c>
      <c r="H21" s="2">
        <v>6</v>
      </c>
      <c r="I21" s="2">
        <v>5</v>
      </c>
      <c r="J21" s="2"/>
      <c r="K21" s="2" t="s">
        <v>6</v>
      </c>
      <c r="L21" s="2" t="s">
        <v>7</v>
      </c>
      <c r="M21" s="2" t="s">
        <v>78</v>
      </c>
    </row>
    <row r="22" spans="1:13" ht="12.75">
      <c r="A22" s="1" t="s">
        <v>77</v>
      </c>
      <c r="B22" s="1" t="s">
        <v>0</v>
      </c>
      <c r="C22" s="2">
        <v>225</v>
      </c>
      <c r="D22" s="2">
        <v>1930484</v>
      </c>
      <c r="E22" s="2">
        <v>0</v>
      </c>
      <c r="F22" s="2">
        <v>0</v>
      </c>
      <c r="G22" s="2" t="s">
        <v>385</v>
      </c>
      <c r="H22" s="2">
        <v>6</v>
      </c>
      <c r="I22" s="2">
        <v>5</v>
      </c>
      <c r="J22" s="2"/>
      <c r="K22" s="2" t="s">
        <v>6</v>
      </c>
      <c r="L22" s="2" t="s">
        <v>7</v>
      </c>
      <c r="M22" s="2" t="s">
        <v>78</v>
      </c>
    </row>
    <row r="23" spans="1:13" ht="12.75">
      <c r="A23" s="1" t="s">
        <v>77</v>
      </c>
      <c r="B23" s="1" t="s">
        <v>0</v>
      </c>
      <c r="C23" s="2">
        <v>72</v>
      </c>
      <c r="D23" s="2">
        <v>947565</v>
      </c>
      <c r="E23" s="2">
        <v>0</v>
      </c>
      <c r="F23" s="2">
        <v>0</v>
      </c>
      <c r="G23" s="2" t="s">
        <v>383</v>
      </c>
      <c r="H23" s="2">
        <v>6</v>
      </c>
      <c r="I23" s="2">
        <v>5</v>
      </c>
      <c r="J23" s="2"/>
      <c r="K23" s="2" t="s">
        <v>6</v>
      </c>
      <c r="L23" s="2" t="s">
        <v>7</v>
      </c>
      <c r="M23" s="2" t="s">
        <v>78</v>
      </c>
    </row>
    <row r="24" spans="1:13" ht="12.75">
      <c r="A24" s="1" t="s">
        <v>77</v>
      </c>
      <c r="B24" s="1" t="s">
        <v>0</v>
      </c>
      <c r="C24" s="2">
        <v>1871</v>
      </c>
      <c r="D24" s="2">
        <v>11266165</v>
      </c>
      <c r="E24" s="2">
        <v>90</v>
      </c>
      <c r="F24" s="2">
        <v>1294753</v>
      </c>
      <c r="G24" s="2" t="s">
        <v>86</v>
      </c>
      <c r="H24" s="2">
        <v>6</v>
      </c>
      <c r="I24" s="2">
        <v>5</v>
      </c>
      <c r="J24" s="2"/>
      <c r="K24" s="2" t="s">
        <v>6</v>
      </c>
      <c r="L24" s="2" t="s">
        <v>7</v>
      </c>
      <c r="M24" s="2" t="s">
        <v>78</v>
      </c>
    </row>
    <row r="25" spans="1:13" ht="12.75">
      <c r="A25" s="1" t="s">
        <v>77</v>
      </c>
      <c r="B25" s="1" t="s">
        <v>0</v>
      </c>
      <c r="C25" s="2">
        <v>152.09</v>
      </c>
      <c r="D25" s="2">
        <v>1283540</v>
      </c>
      <c r="E25" s="2">
        <v>0</v>
      </c>
      <c r="F25" s="2">
        <v>0</v>
      </c>
      <c r="G25" s="2" t="s">
        <v>5</v>
      </c>
      <c r="H25" s="2">
        <v>6</v>
      </c>
      <c r="I25" s="2">
        <v>4</v>
      </c>
      <c r="J25" s="2"/>
      <c r="K25" s="2" t="s">
        <v>6</v>
      </c>
      <c r="L25" s="2" t="s">
        <v>7</v>
      </c>
      <c r="M25" s="2" t="s">
        <v>78</v>
      </c>
    </row>
    <row r="26" spans="1:13" ht="12.75">
      <c r="A26" s="1" t="s">
        <v>77</v>
      </c>
      <c r="B26" s="1" t="s">
        <v>0</v>
      </c>
      <c r="C26" s="2">
        <v>63</v>
      </c>
      <c r="D26" s="2">
        <v>830463</v>
      </c>
      <c r="E26" s="2">
        <v>0</v>
      </c>
      <c r="F26" s="2">
        <v>0</v>
      </c>
      <c r="G26" s="2" t="s">
        <v>62</v>
      </c>
      <c r="H26" s="2">
        <v>6</v>
      </c>
      <c r="I26" s="2">
        <v>5</v>
      </c>
      <c r="J26" s="2"/>
      <c r="K26" s="2" t="s">
        <v>6</v>
      </c>
      <c r="L26" s="2" t="s">
        <v>7</v>
      </c>
      <c r="M26" s="2" t="s">
        <v>78</v>
      </c>
    </row>
    <row r="27" spans="1:13" ht="12.75">
      <c r="A27" s="1" t="s">
        <v>77</v>
      </c>
      <c r="B27" s="1" t="s">
        <v>0</v>
      </c>
      <c r="C27" s="2">
        <v>6</v>
      </c>
      <c r="D27" s="2">
        <v>383973</v>
      </c>
      <c r="E27" s="2">
        <v>0</v>
      </c>
      <c r="F27" s="2">
        <v>0</v>
      </c>
      <c r="G27" s="2" t="s">
        <v>365</v>
      </c>
      <c r="H27" s="2">
        <v>6</v>
      </c>
      <c r="I27" s="2">
        <v>5</v>
      </c>
      <c r="J27" s="2"/>
      <c r="K27" s="2" t="s">
        <v>6</v>
      </c>
      <c r="L27" s="2" t="s">
        <v>7</v>
      </c>
      <c r="M27" s="2" t="s">
        <v>78</v>
      </c>
    </row>
    <row r="28" spans="1:13" ht="12.75">
      <c r="A28" s="1" t="s">
        <v>77</v>
      </c>
      <c r="B28" s="1" t="s">
        <v>0</v>
      </c>
      <c r="C28" s="2">
        <v>350</v>
      </c>
      <c r="D28" s="2">
        <v>360521</v>
      </c>
      <c r="E28" s="2">
        <v>0</v>
      </c>
      <c r="F28" s="2">
        <v>0</v>
      </c>
      <c r="G28" s="2" t="s">
        <v>31</v>
      </c>
      <c r="H28" s="2">
        <v>6</v>
      </c>
      <c r="I28" s="2">
        <v>5</v>
      </c>
      <c r="J28" s="2"/>
      <c r="K28" s="2" t="s">
        <v>6</v>
      </c>
      <c r="L28" s="2" t="s">
        <v>7</v>
      </c>
      <c r="M28" s="2" t="s">
        <v>78</v>
      </c>
    </row>
    <row r="29" spans="1:13" ht="12.75">
      <c r="A29" s="1" t="s">
        <v>77</v>
      </c>
      <c r="B29" s="1" t="s">
        <v>0</v>
      </c>
      <c r="C29" s="2">
        <v>95575</v>
      </c>
      <c r="D29" s="2">
        <v>88408111</v>
      </c>
      <c r="E29" s="2">
        <v>9605</v>
      </c>
      <c r="F29" s="2">
        <v>9516480</v>
      </c>
      <c r="G29" s="2" t="s">
        <v>1</v>
      </c>
      <c r="H29" s="2">
        <v>6</v>
      </c>
      <c r="I29" s="2">
        <v>5</v>
      </c>
      <c r="J29" s="2"/>
      <c r="K29" s="2" t="s">
        <v>6</v>
      </c>
      <c r="L29" s="2" t="s">
        <v>7</v>
      </c>
      <c r="M29" s="2" t="s">
        <v>78</v>
      </c>
    </row>
    <row r="30" spans="1:13" ht="12.75">
      <c r="A30" s="1" t="s">
        <v>77</v>
      </c>
      <c r="B30" s="1" t="s">
        <v>0</v>
      </c>
      <c r="C30" s="2">
        <v>236</v>
      </c>
      <c r="D30" s="2">
        <v>674440</v>
      </c>
      <c r="E30" s="2">
        <v>0</v>
      </c>
      <c r="F30" s="2">
        <v>0</v>
      </c>
      <c r="G30" s="2" t="s">
        <v>366</v>
      </c>
      <c r="H30" s="2">
        <v>6</v>
      </c>
      <c r="I30" s="2">
        <v>5</v>
      </c>
      <c r="J30" s="2"/>
      <c r="K30" s="2" t="s">
        <v>6</v>
      </c>
      <c r="L30" s="2" t="s">
        <v>7</v>
      </c>
      <c r="M30" s="2" t="s">
        <v>78</v>
      </c>
    </row>
    <row r="31" spans="1:13" ht="12.75">
      <c r="A31" s="1" t="s">
        <v>77</v>
      </c>
      <c r="B31" s="1" t="s">
        <v>0</v>
      </c>
      <c r="C31" s="2">
        <v>1051</v>
      </c>
      <c r="D31" s="2">
        <v>1277172</v>
      </c>
      <c r="E31" s="2">
        <v>0</v>
      </c>
      <c r="F31" s="2">
        <v>0</v>
      </c>
      <c r="G31" s="2" t="s">
        <v>186</v>
      </c>
      <c r="H31" s="2">
        <v>6</v>
      </c>
      <c r="I31" s="2">
        <v>5</v>
      </c>
      <c r="J31" s="2"/>
      <c r="K31" s="2" t="s">
        <v>6</v>
      </c>
      <c r="L31" s="2" t="s">
        <v>7</v>
      </c>
      <c r="M31" s="2" t="s">
        <v>78</v>
      </c>
    </row>
    <row r="32" spans="1:13" ht="12.75">
      <c r="A32" s="1" t="s">
        <v>77</v>
      </c>
      <c r="B32" s="1" t="s">
        <v>0</v>
      </c>
      <c r="C32" s="2">
        <v>113</v>
      </c>
      <c r="D32" s="2">
        <v>222161</v>
      </c>
      <c r="E32" s="2">
        <v>55</v>
      </c>
      <c r="F32" s="2">
        <v>174678</v>
      </c>
      <c r="G32" s="2" t="s">
        <v>36</v>
      </c>
      <c r="H32" s="2">
        <v>6</v>
      </c>
      <c r="I32" s="2">
        <v>5</v>
      </c>
      <c r="J32" s="2"/>
      <c r="K32" s="2" t="s">
        <v>6</v>
      </c>
      <c r="L32" s="2" t="s">
        <v>7</v>
      </c>
      <c r="M32" s="2" t="s">
        <v>78</v>
      </c>
    </row>
    <row r="33" spans="1:13" ht="12.75">
      <c r="A33" s="1" t="s">
        <v>77</v>
      </c>
      <c r="B33" s="1" t="s">
        <v>0</v>
      </c>
      <c r="C33" s="2">
        <v>3</v>
      </c>
      <c r="D33" s="2">
        <v>300390</v>
      </c>
      <c r="E33" s="2">
        <v>0</v>
      </c>
      <c r="F33" s="2">
        <v>0</v>
      </c>
      <c r="G33" s="2" t="s">
        <v>64</v>
      </c>
      <c r="H33" s="2">
        <v>6</v>
      </c>
      <c r="I33" s="2">
        <v>5</v>
      </c>
      <c r="J33" s="2"/>
      <c r="K33" s="2" t="s">
        <v>6</v>
      </c>
      <c r="L33" s="2" t="s">
        <v>7</v>
      </c>
      <c r="M33" s="2" t="s">
        <v>78</v>
      </c>
    </row>
    <row r="34" spans="1:13" ht="12.75">
      <c r="A34" s="1" t="s">
        <v>77</v>
      </c>
      <c r="B34" s="1" t="s">
        <v>0</v>
      </c>
      <c r="C34" s="2">
        <v>330</v>
      </c>
      <c r="D34" s="2">
        <v>909564</v>
      </c>
      <c r="E34" s="2">
        <v>0</v>
      </c>
      <c r="F34" s="2">
        <v>0</v>
      </c>
      <c r="G34" s="2" t="s">
        <v>23</v>
      </c>
      <c r="H34" s="2">
        <v>6</v>
      </c>
      <c r="I34" s="2">
        <v>5</v>
      </c>
      <c r="J34" s="2"/>
      <c r="K34" s="2" t="s">
        <v>6</v>
      </c>
      <c r="L34" s="2" t="s">
        <v>7</v>
      </c>
      <c r="M34" s="2" t="s">
        <v>78</v>
      </c>
    </row>
    <row r="35" spans="1:13" ht="12.75">
      <c r="A35" s="1" t="s">
        <v>77</v>
      </c>
      <c r="B35" s="1" t="s">
        <v>0</v>
      </c>
      <c r="C35" s="2">
        <v>317</v>
      </c>
      <c r="D35" s="2">
        <v>258934</v>
      </c>
      <c r="E35" s="2">
        <v>0</v>
      </c>
      <c r="F35" s="2">
        <v>0</v>
      </c>
      <c r="G35" s="2" t="s">
        <v>69</v>
      </c>
      <c r="H35" s="2">
        <v>6</v>
      </c>
      <c r="I35" s="2">
        <v>5</v>
      </c>
      <c r="J35" s="2"/>
      <c r="K35" s="2" t="s">
        <v>6</v>
      </c>
      <c r="L35" s="2" t="s">
        <v>7</v>
      </c>
      <c r="M35" s="2" t="s">
        <v>78</v>
      </c>
    </row>
    <row r="36" spans="1:13" ht="12.75">
      <c r="A36" s="1" t="s">
        <v>77</v>
      </c>
      <c r="B36" s="1" t="s">
        <v>0</v>
      </c>
      <c r="C36" s="2">
        <v>12</v>
      </c>
      <c r="D36" s="2">
        <v>287724</v>
      </c>
      <c r="E36" s="2">
        <v>0</v>
      </c>
      <c r="F36" s="2">
        <v>0</v>
      </c>
      <c r="G36" s="2" t="s">
        <v>37</v>
      </c>
      <c r="H36" s="2">
        <v>6</v>
      </c>
      <c r="I36" s="2">
        <v>5</v>
      </c>
      <c r="J36" s="2"/>
      <c r="K36" s="2" t="s">
        <v>6</v>
      </c>
      <c r="L36" s="2" t="s">
        <v>7</v>
      </c>
      <c r="M36" s="2" t="s">
        <v>78</v>
      </c>
    </row>
    <row r="37" spans="1:13" ht="12.75">
      <c r="A37" s="1" t="s">
        <v>77</v>
      </c>
      <c r="B37" s="1" t="s">
        <v>0</v>
      </c>
      <c r="C37" s="2">
        <v>1308</v>
      </c>
      <c r="D37" s="2">
        <v>26992924</v>
      </c>
      <c r="E37" s="2">
        <v>81</v>
      </c>
      <c r="F37" s="2">
        <v>1979519</v>
      </c>
      <c r="G37" s="2" t="s">
        <v>15</v>
      </c>
      <c r="H37" s="2">
        <v>6</v>
      </c>
      <c r="I37" s="2">
        <v>3</v>
      </c>
      <c r="J37" s="2"/>
      <c r="K37" s="2" t="s">
        <v>6</v>
      </c>
      <c r="L37" s="2" t="s">
        <v>7</v>
      </c>
      <c r="M37" s="2" t="s">
        <v>78</v>
      </c>
    </row>
    <row r="38" spans="1:13" ht="12.75">
      <c r="A38" s="1" t="s">
        <v>77</v>
      </c>
      <c r="B38" s="1" t="s">
        <v>0</v>
      </c>
      <c r="C38" s="2">
        <v>210</v>
      </c>
      <c r="D38" s="2">
        <v>1361499</v>
      </c>
      <c r="E38" s="2">
        <v>105</v>
      </c>
      <c r="F38" s="2">
        <v>226762</v>
      </c>
      <c r="G38" s="2" t="s">
        <v>95</v>
      </c>
      <c r="H38" s="2">
        <v>6</v>
      </c>
      <c r="I38" s="2">
        <v>5</v>
      </c>
      <c r="J38" s="2"/>
      <c r="K38" s="2" t="s">
        <v>6</v>
      </c>
      <c r="L38" s="2" t="s">
        <v>7</v>
      </c>
      <c r="M38" s="2" t="s">
        <v>78</v>
      </c>
    </row>
    <row r="39" spans="1:13" ht="12.75">
      <c r="A39" s="1" t="s">
        <v>77</v>
      </c>
      <c r="B39" s="1" t="s">
        <v>0</v>
      </c>
      <c r="C39" s="2">
        <v>177</v>
      </c>
      <c r="D39" s="2">
        <v>1879267</v>
      </c>
      <c r="E39" s="2">
        <v>0</v>
      </c>
      <c r="F39" s="2">
        <v>0</v>
      </c>
      <c r="G39" s="2" t="s">
        <v>384</v>
      </c>
      <c r="H39" s="2">
        <v>6</v>
      </c>
      <c r="I39" s="2">
        <v>5</v>
      </c>
      <c r="J39" s="2"/>
      <c r="K39" s="2" t="s">
        <v>6</v>
      </c>
      <c r="L39" s="2" t="s">
        <v>7</v>
      </c>
      <c r="M39" s="2" t="s">
        <v>78</v>
      </c>
    </row>
    <row r="40" spans="1:13" ht="12.75">
      <c r="A40" s="1" t="s">
        <v>83</v>
      </c>
      <c r="B40" s="1" t="s">
        <v>0</v>
      </c>
      <c r="C40" s="2">
        <v>348</v>
      </c>
      <c r="D40" s="2">
        <v>72832</v>
      </c>
      <c r="E40" s="2">
        <v>0</v>
      </c>
      <c r="F40" s="2">
        <v>0</v>
      </c>
      <c r="G40" s="2" t="s">
        <v>1</v>
      </c>
      <c r="H40" s="2">
        <v>6</v>
      </c>
      <c r="I40" s="2">
        <v>5</v>
      </c>
      <c r="J40" s="2"/>
      <c r="K40" s="2" t="s">
        <v>6</v>
      </c>
      <c r="L40" s="2" t="s">
        <v>7</v>
      </c>
      <c r="M40" s="2" t="s">
        <v>84</v>
      </c>
    </row>
    <row r="41" spans="1:13" ht="12.75">
      <c r="A41" s="1" t="s">
        <v>386</v>
      </c>
      <c r="B41" s="1" t="s">
        <v>0</v>
      </c>
      <c r="C41" s="2">
        <v>40</v>
      </c>
      <c r="D41" s="2">
        <v>84616</v>
      </c>
      <c r="E41" s="2">
        <v>0</v>
      </c>
      <c r="F41" s="2">
        <v>0</v>
      </c>
      <c r="G41" s="2" t="s">
        <v>5</v>
      </c>
      <c r="H41" s="2">
        <v>6</v>
      </c>
      <c r="I41" s="2">
        <v>4</v>
      </c>
      <c r="J41" s="2"/>
      <c r="K41" s="2" t="s">
        <v>6</v>
      </c>
      <c r="L41" s="2" t="s">
        <v>7</v>
      </c>
      <c r="M41" s="2" t="s">
        <v>387</v>
      </c>
    </row>
    <row r="42" spans="1:13" ht="12.75">
      <c r="A42" s="1" t="s">
        <v>386</v>
      </c>
      <c r="B42" s="1" t="s">
        <v>0</v>
      </c>
      <c r="C42" s="2">
        <v>86.44</v>
      </c>
      <c r="D42" s="2">
        <v>61353</v>
      </c>
      <c r="E42" s="2">
        <v>0</v>
      </c>
      <c r="F42" s="2">
        <v>0</v>
      </c>
      <c r="G42" s="2" t="s">
        <v>69</v>
      </c>
      <c r="H42" s="2">
        <v>6</v>
      </c>
      <c r="I42" s="2">
        <v>5</v>
      </c>
      <c r="J42" s="2"/>
      <c r="K42" s="2" t="s">
        <v>6</v>
      </c>
      <c r="L42" s="2" t="s">
        <v>7</v>
      </c>
      <c r="M42" s="2" t="s">
        <v>387</v>
      </c>
    </row>
    <row r="43" spans="1:13" ht="12.75">
      <c r="A43" s="1" t="s">
        <v>85</v>
      </c>
      <c r="B43" s="1" t="s">
        <v>0</v>
      </c>
      <c r="C43" s="2">
        <v>1330</v>
      </c>
      <c r="D43" s="2">
        <v>1064763</v>
      </c>
      <c r="E43" s="2">
        <v>0</v>
      </c>
      <c r="F43" s="2">
        <v>0</v>
      </c>
      <c r="G43" s="2" t="s">
        <v>363</v>
      </c>
      <c r="H43" s="2">
        <v>6</v>
      </c>
      <c r="I43" s="2">
        <v>5</v>
      </c>
      <c r="J43" s="2"/>
      <c r="K43" s="2" t="s">
        <v>6</v>
      </c>
      <c r="L43" s="2" t="s">
        <v>7</v>
      </c>
      <c r="M43" s="2" t="s">
        <v>87</v>
      </c>
    </row>
    <row r="44" spans="1:13" ht="12.75">
      <c r="A44" s="1" t="s">
        <v>85</v>
      </c>
      <c r="B44" s="1" t="s">
        <v>0</v>
      </c>
      <c r="C44" s="2">
        <v>1989</v>
      </c>
      <c r="D44" s="2">
        <v>3122908</v>
      </c>
      <c r="E44" s="2">
        <v>0</v>
      </c>
      <c r="F44" s="2">
        <v>0</v>
      </c>
      <c r="G44" s="2" t="s">
        <v>86</v>
      </c>
      <c r="H44" s="2">
        <v>6</v>
      </c>
      <c r="I44" s="2">
        <v>5</v>
      </c>
      <c r="J44" s="2"/>
      <c r="K44" s="2" t="s">
        <v>6</v>
      </c>
      <c r="L44" s="2" t="s">
        <v>7</v>
      </c>
      <c r="M44" s="2" t="s">
        <v>87</v>
      </c>
    </row>
    <row r="45" spans="1:13" ht="12.75">
      <c r="A45" s="1" t="s">
        <v>85</v>
      </c>
      <c r="B45" s="1" t="s">
        <v>0</v>
      </c>
      <c r="C45" s="2">
        <v>240</v>
      </c>
      <c r="D45" s="2">
        <v>349556</v>
      </c>
      <c r="E45" s="2">
        <v>0</v>
      </c>
      <c r="F45" s="2">
        <v>0</v>
      </c>
      <c r="G45" s="2" t="s">
        <v>36</v>
      </c>
      <c r="H45" s="2">
        <v>6</v>
      </c>
      <c r="I45" s="2">
        <v>5</v>
      </c>
      <c r="J45" s="2"/>
      <c r="K45" s="2" t="s">
        <v>6</v>
      </c>
      <c r="L45" s="2" t="s">
        <v>7</v>
      </c>
      <c r="M45" s="2" t="s">
        <v>87</v>
      </c>
    </row>
    <row r="46" spans="1:13" ht="12.75">
      <c r="A46" s="1" t="s">
        <v>85</v>
      </c>
      <c r="B46" s="1" t="s">
        <v>0</v>
      </c>
      <c r="C46" s="2">
        <v>166.12</v>
      </c>
      <c r="D46" s="2">
        <v>1232799</v>
      </c>
      <c r="E46" s="2">
        <v>0</v>
      </c>
      <c r="F46" s="2">
        <v>0</v>
      </c>
      <c r="G46" s="2" t="s">
        <v>69</v>
      </c>
      <c r="H46" s="2">
        <v>6</v>
      </c>
      <c r="I46" s="2">
        <v>5</v>
      </c>
      <c r="J46" s="2"/>
      <c r="K46" s="2" t="s">
        <v>6</v>
      </c>
      <c r="L46" s="2" t="s">
        <v>7</v>
      </c>
      <c r="M46" s="2" t="s">
        <v>87</v>
      </c>
    </row>
    <row r="47" spans="1:13" ht="12.75">
      <c r="A47" s="1" t="s">
        <v>85</v>
      </c>
      <c r="B47" s="1" t="s">
        <v>0</v>
      </c>
      <c r="C47" s="2">
        <v>1156</v>
      </c>
      <c r="D47" s="2">
        <v>3014257</v>
      </c>
      <c r="E47" s="2">
        <v>0</v>
      </c>
      <c r="F47" s="2">
        <v>0</v>
      </c>
      <c r="G47" s="2" t="s">
        <v>15</v>
      </c>
      <c r="H47" s="2">
        <v>6</v>
      </c>
      <c r="I47" s="2">
        <v>3</v>
      </c>
      <c r="J47" s="2"/>
      <c r="K47" s="2" t="s">
        <v>6</v>
      </c>
      <c r="L47" s="2" t="s">
        <v>7</v>
      </c>
      <c r="M47" s="2" t="s">
        <v>87</v>
      </c>
    </row>
    <row r="48" spans="1:13" ht="12.75">
      <c r="A48" s="1" t="s">
        <v>88</v>
      </c>
      <c r="B48" s="1" t="s">
        <v>0</v>
      </c>
      <c r="C48" s="2">
        <v>25</v>
      </c>
      <c r="D48" s="2">
        <v>25000</v>
      </c>
      <c r="E48" s="2">
        <v>0</v>
      </c>
      <c r="F48" s="2">
        <v>0</v>
      </c>
      <c r="G48" s="2" t="s">
        <v>36</v>
      </c>
      <c r="H48" s="2">
        <v>5</v>
      </c>
      <c r="I48" s="2">
        <v>5</v>
      </c>
      <c r="J48" s="2"/>
      <c r="K48" s="2" t="s">
        <v>6</v>
      </c>
      <c r="L48" s="2" t="s">
        <v>89</v>
      </c>
      <c r="M48" s="2" t="s">
        <v>90</v>
      </c>
    </row>
    <row r="49" spans="1:13" ht="12.75">
      <c r="A49" s="1" t="s">
        <v>388</v>
      </c>
      <c r="B49" s="1" t="s">
        <v>0</v>
      </c>
      <c r="C49" s="2">
        <v>480</v>
      </c>
      <c r="D49" s="2">
        <v>109559</v>
      </c>
      <c r="E49" s="2">
        <v>0</v>
      </c>
      <c r="F49" s="2">
        <v>0</v>
      </c>
      <c r="G49" s="2" t="s">
        <v>5</v>
      </c>
      <c r="H49" s="2">
        <v>5</v>
      </c>
      <c r="I49" s="2">
        <v>4</v>
      </c>
      <c r="J49" s="2"/>
      <c r="K49" s="2" t="s">
        <v>6</v>
      </c>
      <c r="L49" s="2" t="s">
        <v>89</v>
      </c>
      <c r="M49" s="2" t="s">
        <v>389</v>
      </c>
    </row>
    <row r="50" spans="1:13" ht="12.75">
      <c r="A50" s="1" t="s">
        <v>388</v>
      </c>
      <c r="B50" s="1" t="s">
        <v>0</v>
      </c>
      <c r="C50" s="2">
        <v>1689.7</v>
      </c>
      <c r="D50" s="2">
        <v>2123246</v>
      </c>
      <c r="E50" s="2">
        <v>0</v>
      </c>
      <c r="F50" s="2">
        <v>0</v>
      </c>
      <c r="G50" s="2" t="s">
        <v>80</v>
      </c>
      <c r="H50" s="2">
        <v>5</v>
      </c>
      <c r="I50" s="2">
        <v>2</v>
      </c>
      <c r="J50" s="2"/>
      <c r="K50" s="2" t="s">
        <v>6</v>
      </c>
      <c r="L50" s="2" t="s">
        <v>89</v>
      </c>
      <c r="M50" s="2" t="s">
        <v>389</v>
      </c>
    </row>
    <row r="51" spans="1:13" ht="12.75">
      <c r="A51" s="1" t="s">
        <v>388</v>
      </c>
      <c r="B51" s="1" t="s">
        <v>0</v>
      </c>
      <c r="C51" s="2">
        <v>40</v>
      </c>
      <c r="D51" s="2">
        <v>40000</v>
      </c>
      <c r="E51" s="2">
        <v>0</v>
      </c>
      <c r="F51" s="2">
        <v>0</v>
      </c>
      <c r="G51" s="2" t="s">
        <v>36</v>
      </c>
      <c r="H51" s="2">
        <v>5</v>
      </c>
      <c r="I51" s="2">
        <v>5</v>
      </c>
      <c r="J51" s="2"/>
      <c r="K51" s="2" t="s">
        <v>6</v>
      </c>
      <c r="L51" s="2" t="s">
        <v>89</v>
      </c>
      <c r="M51" s="2" t="s">
        <v>389</v>
      </c>
    </row>
    <row r="52" spans="1:13" ht="12.75">
      <c r="A52" s="1" t="s">
        <v>388</v>
      </c>
      <c r="B52" s="1" t="s">
        <v>0</v>
      </c>
      <c r="C52" s="2">
        <v>380</v>
      </c>
      <c r="D52" s="2">
        <v>190791</v>
      </c>
      <c r="E52" s="2">
        <v>0</v>
      </c>
      <c r="F52" s="2">
        <v>0</v>
      </c>
      <c r="G52" s="2" t="s">
        <v>69</v>
      </c>
      <c r="H52" s="2">
        <v>5</v>
      </c>
      <c r="I52" s="2">
        <v>5</v>
      </c>
      <c r="J52" s="2"/>
      <c r="K52" s="2" t="s">
        <v>6</v>
      </c>
      <c r="L52" s="2" t="s">
        <v>89</v>
      </c>
      <c r="M52" s="2" t="s">
        <v>389</v>
      </c>
    </row>
    <row r="53" spans="1:13" ht="12.75">
      <c r="A53" s="1" t="s">
        <v>390</v>
      </c>
      <c r="B53" s="1" t="s">
        <v>0</v>
      </c>
      <c r="C53" s="2">
        <v>12506</v>
      </c>
      <c r="D53" s="2">
        <v>2225441</v>
      </c>
      <c r="E53" s="2">
        <v>2451</v>
      </c>
      <c r="F53" s="2">
        <v>511316</v>
      </c>
      <c r="G53" s="2" t="s">
        <v>17</v>
      </c>
      <c r="H53" s="2">
        <v>5</v>
      </c>
      <c r="I53" s="2">
        <v>5</v>
      </c>
      <c r="J53" s="2"/>
      <c r="K53" s="2" t="s">
        <v>6</v>
      </c>
      <c r="L53" s="2" t="s">
        <v>89</v>
      </c>
      <c r="M53" s="2" t="s">
        <v>391</v>
      </c>
    </row>
    <row r="54" spans="1:13" ht="12.75">
      <c r="A54" s="1" t="s">
        <v>390</v>
      </c>
      <c r="B54" s="1" t="s">
        <v>0</v>
      </c>
      <c r="C54" s="2">
        <v>140</v>
      </c>
      <c r="D54" s="2">
        <v>102000</v>
      </c>
      <c r="E54" s="2">
        <v>0</v>
      </c>
      <c r="F54" s="2">
        <v>0</v>
      </c>
      <c r="G54" s="2" t="s">
        <v>2</v>
      </c>
      <c r="H54" s="2">
        <v>5</v>
      </c>
      <c r="I54" s="2">
        <v>5</v>
      </c>
      <c r="J54" s="2"/>
      <c r="K54" s="2" t="s">
        <v>6</v>
      </c>
      <c r="L54" s="2" t="s">
        <v>89</v>
      </c>
      <c r="M54" s="2" t="s">
        <v>391</v>
      </c>
    </row>
    <row r="55" spans="1:13" ht="12.75">
      <c r="A55" s="1" t="s">
        <v>390</v>
      </c>
      <c r="B55" s="1" t="s">
        <v>0</v>
      </c>
      <c r="C55" s="2">
        <v>443.1</v>
      </c>
      <c r="D55" s="2">
        <v>362650</v>
      </c>
      <c r="E55" s="2">
        <v>0</v>
      </c>
      <c r="F55" s="2">
        <v>0</v>
      </c>
      <c r="G55" s="2" t="s">
        <v>1</v>
      </c>
      <c r="H55" s="2">
        <v>5</v>
      </c>
      <c r="I55" s="2">
        <v>5</v>
      </c>
      <c r="J55" s="2"/>
      <c r="K55" s="2" t="s">
        <v>6</v>
      </c>
      <c r="L55" s="2" t="s">
        <v>89</v>
      </c>
      <c r="M55" s="2" t="s">
        <v>391</v>
      </c>
    </row>
    <row r="56" spans="1:13" ht="12.75">
      <c r="A56" s="1" t="s">
        <v>390</v>
      </c>
      <c r="B56" s="1" t="s">
        <v>0</v>
      </c>
      <c r="C56" s="2">
        <v>4347.1</v>
      </c>
      <c r="D56" s="2">
        <v>1502127.12</v>
      </c>
      <c r="E56" s="2">
        <v>1566</v>
      </c>
      <c r="F56" s="2">
        <v>518360</v>
      </c>
      <c r="G56" s="2" t="s">
        <v>47</v>
      </c>
      <c r="H56" s="2">
        <v>5</v>
      </c>
      <c r="I56" s="2">
        <v>1</v>
      </c>
      <c r="J56" s="2"/>
      <c r="K56" s="2" t="s">
        <v>6</v>
      </c>
      <c r="L56" s="2" t="s">
        <v>89</v>
      </c>
      <c r="M56" s="2" t="s">
        <v>391</v>
      </c>
    </row>
    <row r="57" spans="1:13" ht="12.75">
      <c r="A57" s="1" t="s">
        <v>390</v>
      </c>
      <c r="B57" s="1" t="s">
        <v>0</v>
      </c>
      <c r="C57" s="2">
        <v>1810.44</v>
      </c>
      <c r="D57" s="2">
        <v>1456577</v>
      </c>
      <c r="E57" s="2">
        <v>0</v>
      </c>
      <c r="F57" s="2">
        <v>0</v>
      </c>
      <c r="G57" s="2" t="s">
        <v>80</v>
      </c>
      <c r="H57" s="2">
        <v>5</v>
      </c>
      <c r="I57" s="2">
        <v>2</v>
      </c>
      <c r="J57" s="2"/>
      <c r="K57" s="2" t="s">
        <v>6</v>
      </c>
      <c r="L57" s="2" t="s">
        <v>89</v>
      </c>
      <c r="M57" s="2" t="s">
        <v>391</v>
      </c>
    </row>
    <row r="58" spans="1:13" ht="12.75">
      <c r="A58" s="1" t="s">
        <v>390</v>
      </c>
      <c r="B58" s="1" t="s">
        <v>0</v>
      </c>
      <c r="C58" s="2">
        <v>30</v>
      </c>
      <c r="D58" s="2">
        <v>30000</v>
      </c>
      <c r="E58" s="2">
        <v>0</v>
      </c>
      <c r="F58" s="2">
        <v>0</v>
      </c>
      <c r="G58" s="2" t="s">
        <v>392</v>
      </c>
      <c r="H58" s="2">
        <v>5</v>
      </c>
      <c r="I58" s="2">
        <v>5</v>
      </c>
      <c r="J58" s="2"/>
      <c r="K58" s="2" t="s">
        <v>6</v>
      </c>
      <c r="L58" s="2" t="s">
        <v>89</v>
      </c>
      <c r="M58" s="2" t="s">
        <v>391</v>
      </c>
    </row>
    <row r="59" spans="1:13" ht="12.75">
      <c r="A59" s="1" t="s">
        <v>390</v>
      </c>
      <c r="B59" s="1" t="s">
        <v>0</v>
      </c>
      <c r="C59" s="2">
        <v>2699</v>
      </c>
      <c r="D59" s="2">
        <v>2947650</v>
      </c>
      <c r="E59" s="2">
        <v>275</v>
      </c>
      <c r="F59" s="2">
        <v>300000</v>
      </c>
      <c r="G59" s="2" t="s">
        <v>36</v>
      </c>
      <c r="H59" s="2">
        <v>5</v>
      </c>
      <c r="I59" s="2">
        <v>5</v>
      </c>
      <c r="J59" s="2"/>
      <c r="K59" s="2" t="s">
        <v>6</v>
      </c>
      <c r="L59" s="2" t="s">
        <v>89</v>
      </c>
      <c r="M59" s="2" t="s">
        <v>391</v>
      </c>
    </row>
    <row r="60" spans="1:13" ht="12.75">
      <c r="A60" s="1" t="s">
        <v>390</v>
      </c>
      <c r="B60" s="1" t="s">
        <v>0</v>
      </c>
      <c r="C60" s="2">
        <v>1262</v>
      </c>
      <c r="D60" s="2">
        <v>262222</v>
      </c>
      <c r="E60" s="2">
        <v>0</v>
      </c>
      <c r="F60" s="2">
        <v>0</v>
      </c>
      <c r="G60" s="2" t="s">
        <v>69</v>
      </c>
      <c r="H60" s="2">
        <v>5</v>
      </c>
      <c r="I60" s="2">
        <v>5</v>
      </c>
      <c r="J60" s="2"/>
      <c r="K60" s="2" t="s">
        <v>6</v>
      </c>
      <c r="L60" s="2" t="s">
        <v>89</v>
      </c>
      <c r="M60" s="2" t="s">
        <v>391</v>
      </c>
    </row>
    <row r="61" spans="1:13" ht="12.75">
      <c r="A61" s="1" t="s">
        <v>390</v>
      </c>
      <c r="B61" s="1" t="s">
        <v>0</v>
      </c>
      <c r="C61" s="2">
        <v>18</v>
      </c>
      <c r="D61" s="2">
        <v>20000</v>
      </c>
      <c r="E61" s="2">
        <v>0</v>
      </c>
      <c r="F61" s="2">
        <v>0</v>
      </c>
      <c r="G61" s="2" t="s">
        <v>37</v>
      </c>
      <c r="H61" s="2">
        <v>5</v>
      </c>
      <c r="I61" s="2">
        <v>5</v>
      </c>
      <c r="J61" s="2"/>
      <c r="K61" s="2" t="s">
        <v>6</v>
      </c>
      <c r="L61" s="2" t="s">
        <v>89</v>
      </c>
      <c r="M61" s="2" t="s">
        <v>391</v>
      </c>
    </row>
    <row r="62" spans="1:13" ht="12.75">
      <c r="A62" s="1" t="s">
        <v>390</v>
      </c>
      <c r="B62" s="1" t="s">
        <v>0</v>
      </c>
      <c r="C62" s="2">
        <v>90</v>
      </c>
      <c r="D62" s="2">
        <v>27637</v>
      </c>
      <c r="E62" s="2">
        <v>0</v>
      </c>
      <c r="F62" s="2">
        <v>0</v>
      </c>
      <c r="G62" s="2" t="s">
        <v>15</v>
      </c>
      <c r="H62" s="2">
        <v>5</v>
      </c>
      <c r="I62" s="2">
        <v>3</v>
      </c>
      <c r="J62" s="2"/>
      <c r="K62" s="2" t="s">
        <v>6</v>
      </c>
      <c r="L62" s="2" t="s">
        <v>89</v>
      </c>
      <c r="M62" s="2" t="s">
        <v>391</v>
      </c>
    </row>
    <row r="63" spans="1:13" ht="12.75">
      <c r="A63" s="1" t="s">
        <v>393</v>
      </c>
      <c r="B63" s="1" t="s">
        <v>0</v>
      </c>
      <c r="C63" s="2">
        <v>40</v>
      </c>
      <c r="D63" s="2">
        <v>20000</v>
      </c>
      <c r="E63" s="2">
        <v>0</v>
      </c>
      <c r="F63" s="2">
        <v>0</v>
      </c>
      <c r="G63" s="2" t="s">
        <v>1</v>
      </c>
      <c r="H63" s="2">
        <v>5</v>
      </c>
      <c r="I63" s="2">
        <v>5</v>
      </c>
      <c r="J63" s="2">
        <v>1</v>
      </c>
      <c r="K63" s="2" t="s">
        <v>6</v>
      </c>
      <c r="L63" s="2" t="s">
        <v>89</v>
      </c>
      <c r="M63" s="2" t="s">
        <v>394</v>
      </c>
    </row>
    <row r="64" spans="1:13" ht="12.75">
      <c r="A64" s="1" t="s">
        <v>93</v>
      </c>
      <c r="B64" s="1" t="s">
        <v>0</v>
      </c>
      <c r="C64" s="2">
        <v>4320</v>
      </c>
      <c r="D64" s="2">
        <v>2615658</v>
      </c>
      <c r="E64" s="2">
        <v>0</v>
      </c>
      <c r="F64" s="2">
        <v>0</v>
      </c>
      <c r="G64" s="2" t="s">
        <v>395</v>
      </c>
      <c r="H64" s="2">
        <v>5</v>
      </c>
      <c r="I64" s="2">
        <v>5</v>
      </c>
      <c r="J64" s="2">
        <v>1</v>
      </c>
      <c r="K64" s="2" t="s">
        <v>6</v>
      </c>
      <c r="L64" s="2" t="s">
        <v>89</v>
      </c>
      <c r="M64" s="2" t="s">
        <v>94</v>
      </c>
    </row>
    <row r="65" spans="1:13" ht="12.75">
      <c r="A65" s="1" t="s">
        <v>93</v>
      </c>
      <c r="B65" s="1" t="s">
        <v>0</v>
      </c>
      <c r="C65" s="2">
        <v>39650.75</v>
      </c>
      <c r="D65" s="2">
        <v>19573220</v>
      </c>
      <c r="E65" s="2">
        <v>0</v>
      </c>
      <c r="F65" s="2">
        <v>0</v>
      </c>
      <c r="G65" s="2" t="s">
        <v>2</v>
      </c>
      <c r="H65" s="2">
        <v>5</v>
      </c>
      <c r="I65" s="2">
        <v>5</v>
      </c>
      <c r="J65" s="2">
        <v>1</v>
      </c>
      <c r="K65" s="2" t="s">
        <v>6</v>
      </c>
      <c r="L65" s="2" t="s">
        <v>89</v>
      </c>
      <c r="M65" s="2" t="s">
        <v>94</v>
      </c>
    </row>
    <row r="66" spans="1:13" ht="12.75">
      <c r="A66" s="1" t="s">
        <v>93</v>
      </c>
      <c r="B66" s="1" t="s">
        <v>0</v>
      </c>
      <c r="C66" s="2">
        <v>823.9</v>
      </c>
      <c r="D66" s="2">
        <v>2400595</v>
      </c>
      <c r="E66" s="2">
        <v>0</v>
      </c>
      <c r="F66" s="2">
        <v>0</v>
      </c>
      <c r="G66" s="2" t="s">
        <v>26</v>
      </c>
      <c r="H66" s="2">
        <v>5</v>
      </c>
      <c r="I66" s="2">
        <v>5</v>
      </c>
      <c r="J66" s="2">
        <v>1</v>
      </c>
      <c r="K66" s="2" t="s">
        <v>6</v>
      </c>
      <c r="L66" s="2" t="s">
        <v>89</v>
      </c>
      <c r="M66" s="2" t="s">
        <v>94</v>
      </c>
    </row>
    <row r="67" spans="1:13" ht="12.75">
      <c r="A67" s="1" t="s">
        <v>93</v>
      </c>
      <c r="B67" s="1" t="s">
        <v>0</v>
      </c>
      <c r="C67" s="2">
        <v>618284.69</v>
      </c>
      <c r="D67" s="2">
        <v>622865784</v>
      </c>
      <c r="E67" s="2">
        <v>20078.2</v>
      </c>
      <c r="F67" s="2">
        <v>18721687</v>
      </c>
      <c r="G67" s="2" t="s">
        <v>1</v>
      </c>
      <c r="H67" s="2">
        <v>5</v>
      </c>
      <c r="I67" s="2">
        <v>5</v>
      </c>
      <c r="J67" s="2">
        <v>1</v>
      </c>
      <c r="K67" s="2" t="s">
        <v>6</v>
      </c>
      <c r="L67" s="2" t="s">
        <v>89</v>
      </c>
      <c r="M67" s="2" t="s">
        <v>94</v>
      </c>
    </row>
    <row r="68" spans="1:13" ht="12.75">
      <c r="A68" s="1" t="s">
        <v>93</v>
      </c>
      <c r="B68" s="1" t="s">
        <v>0</v>
      </c>
      <c r="C68" s="2">
        <v>31397.399999999998</v>
      </c>
      <c r="D68" s="2">
        <v>31908245</v>
      </c>
      <c r="E68" s="2">
        <v>0</v>
      </c>
      <c r="F68" s="2">
        <v>0</v>
      </c>
      <c r="G68" s="2" t="s">
        <v>32</v>
      </c>
      <c r="H68" s="2">
        <v>5</v>
      </c>
      <c r="I68" s="2">
        <v>5</v>
      </c>
      <c r="J68" s="2">
        <v>1</v>
      </c>
      <c r="K68" s="2" t="s">
        <v>6</v>
      </c>
      <c r="L68" s="2" t="s">
        <v>89</v>
      </c>
      <c r="M68" s="2" t="s">
        <v>94</v>
      </c>
    </row>
    <row r="69" spans="1:13" ht="12.75">
      <c r="A69" s="1" t="s">
        <v>99</v>
      </c>
      <c r="B69" s="1" t="s">
        <v>0</v>
      </c>
      <c r="C69" s="2">
        <v>11745.22</v>
      </c>
      <c r="D69" s="2">
        <v>7111454</v>
      </c>
      <c r="E69" s="2">
        <v>0</v>
      </c>
      <c r="F69" s="2">
        <v>0</v>
      </c>
      <c r="G69" s="2" t="s">
        <v>143</v>
      </c>
      <c r="H69" s="2">
        <v>5</v>
      </c>
      <c r="I69" s="2">
        <v>5</v>
      </c>
      <c r="J69" s="2">
        <v>1</v>
      </c>
      <c r="K69" s="2" t="s">
        <v>6</v>
      </c>
      <c r="L69" s="2" t="s">
        <v>89</v>
      </c>
      <c r="M69" s="2" t="s">
        <v>100</v>
      </c>
    </row>
    <row r="70" spans="1:13" ht="12.75">
      <c r="A70" s="1" t="s">
        <v>101</v>
      </c>
      <c r="B70" s="1" t="s">
        <v>0</v>
      </c>
      <c r="C70" s="2">
        <v>1996</v>
      </c>
      <c r="D70" s="2">
        <v>1208531</v>
      </c>
      <c r="E70" s="2">
        <v>0</v>
      </c>
      <c r="F70" s="2">
        <v>0</v>
      </c>
      <c r="G70" s="2" t="s">
        <v>385</v>
      </c>
      <c r="H70" s="2">
        <v>5</v>
      </c>
      <c r="I70" s="2">
        <v>5</v>
      </c>
      <c r="J70" s="2">
        <v>1</v>
      </c>
      <c r="K70" s="2" t="s">
        <v>6</v>
      </c>
      <c r="L70" s="2" t="s">
        <v>89</v>
      </c>
      <c r="M70" s="2" t="s">
        <v>102</v>
      </c>
    </row>
    <row r="71" spans="1:13" ht="12.75">
      <c r="A71" s="1" t="s">
        <v>101</v>
      </c>
      <c r="B71" s="1" t="s">
        <v>0</v>
      </c>
      <c r="C71" s="2">
        <v>15</v>
      </c>
      <c r="D71" s="2">
        <v>3000</v>
      </c>
      <c r="E71" s="2">
        <v>0</v>
      </c>
      <c r="F71" s="2">
        <v>0</v>
      </c>
      <c r="G71" s="2" t="s">
        <v>1</v>
      </c>
      <c r="H71" s="2">
        <v>5</v>
      </c>
      <c r="I71" s="2">
        <v>5</v>
      </c>
      <c r="J71" s="2">
        <v>1</v>
      </c>
      <c r="K71" s="2" t="s">
        <v>6</v>
      </c>
      <c r="L71" s="2" t="s">
        <v>89</v>
      </c>
      <c r="M71" s="2" t="s">
        <v>102</v>
      </c>
    </row>
    <row r="72" spans="1:13" ht="12.75">
      <c r="A72" s="1" t="s">
        <v>103</v>
      </c>
      <c r="B72" s="1" t="s">
        <v>0</v>
      </c>
      <c r="C72" s="2">
        <v>28000</v>
      </c>
      <c r="D72" s="2">
        <v>7346665</v>
      </c>
      <c r="E72" s="2">
        <v>0</v>
      </c>
      <c r="F72" s="2">
        <v>0</v>
      </c>
      <c r="G72" s="2" t="s">
        <v>2</v>
      </c>
      <c r="H72" s="2">
        <v>5</v>
      </c>
      <c r="I72" s="2">
        <v>5</v>
      </c>
      <c r="J72" s="2">
        <v>1</v>
      </c>
      <c r="K72" s="2" t="s">
        <v>6</v>
      </c>
      <c r="L72" s="2" t="s">
        <v>89</v>
      </c>
      <c r="M72" s="2" t="s">
        <v>104</v>
      </c>
    </row>
    <row r="73" spans="1:13" ht="12.75">
      <c r="A73" s="1" t="s">
        <v>103</v>
      </c>
      <c r="B73" s="1" t="s">
        <v>0</v>
      </c>
      <c r="C73" s="2">
        <v>26754</v>
      </c>
      <c r="D73" s="2">
        <v>3347262</v>
      </c>
      <c r="E73" s="2">
        <v>0</v>
      </c>
      <c r="F73" s="2">
        <v>0</v>
      </c>
      <c r="G73" s="2" t="s">
        <v>63</v>
      </c>
      <c r="H73" s="2">
        <v>5</v>
      </c>
      <c r="I73" s="2">
        <v>5</v>
      </c>
      <c r="J73" s="2">
        <v>1</v>
      </c>
      <c r="K73" s="2" t="s">
        <v>6</v>
      </c>
      <c r="L73" s="2" t="s">
        <v>89</v>
      </c>
      <c r="M73" s="2" t="s">
        <v>104</v>
      </c>
    </row>
    <row r="74" spans="1:13" ht="12.75">
      <c r="A74" s="1" t="s">
        <v>103</v>
      </c>
      <c r="B74" s="1" t="s">
        <v>0</v>
      </c>
      <c r="C74" s="2">
        <v>25122</v>
      </c>
      <c r="D74" s="2">
        <v>6563942</v>
      </c>
      <c r="E74" s="2">
        <v>0</v>
      </c>
      <c r="F74" s="2">
        <v>0</v>
      </c>
      <c r="G74" s="2" t="s">
        <v>36</v>
      </c>
      <c r="H74" s="2">
        <v>5</v>
      </c>
      <c r="I74" s="2">
        <v>5</v>
      </c>
      <c r="J74" s="2">
        <v>1</v>
      </c>
      <c r="K74" s="2" t="s">
        <v>6</v>
      </c>
      <c r="L74" s="2" t="s">
        <v>89</v>
      </c>
      <c r="M74" s="2" t="s">
        <v>104</v>
      </c>
    </row>
    <row r="75" spans="1:13" ht="12.75">
      <c r="A75" s="1" t="s">
        <v>396</v>
      </c>
      <c r="B75" s="1" t="s">
        <v>0</v>
      </c>
      <c r="C75" s="2">
        <v>1890</v>
      </c>
      <c r="D75" s="2">
        <v>889751</v>
      </c>
      <c r="E75" s="2">
        <v>0</v>
      </c>
      <c r="F75" s="2">
        <v>0</v>
      </c>
      <c r="G75" s="2" t="s">
        <v>2</v>
      </c>
      <c r="H75" s="2">
        <v>5</v>
      </c>
      <c r="I75" s="2">
        <v>5</v>
      </c>
      <c r="J75" s="2"/>
      <c r="K75" s="2" t="s">
        <v>6</v>
      </c>
      <c r="L75" s="2" t="s">
        <v>89</v>
      </c>
      <c r="M75" s="2" t="s">
        <v>397</v>
      </c>
    </row>
    <row r="76" spans="1:13" ht="12.75">
      <c r="A76" s="1" t="s">
        <v>107</v>
      </c>
      <c r="B76" s="1" t="s">
        <v>0</v>
      </c>
      <c r="C76" s="2">
        <v>355</v>
      </c>
      <c r="D76" s="2">
        <v>173569</v>
      </c>
      <c r="E76" s="2">
        <v>355</v>
      </c>
      <c r="F76" s="2">
        <v>173569</v>
      </c>
      <c r="G76" s="2" t="s">
        <v>2</v>
      </c>
      <c r="H76" s="2">
        <v>5</v>
      </c>
      <c r="I76" s="2">
        <v>5</v>
      </c>
      <c r="J76" s="2"/>
      <c r="K76" s="2" t="s">
        <v>6</v>
      </c>
      <c r="L76" s="2" t="s">
        <v>89</v>
      </c>
      <c r="M76" s="2" t="s">
        <v>108</v>
      </c>
    </row>
    <row r="77" spans="1:13" ht="12.75">
      <c r="A77" s="1" t="s">
        <v>116</v>
      </c>
      <c r="B77" s="1" t="s">
        <v>0</v>
      </c>
      <c r="C77" s="2">
        <v>494</v>
      </c>
      <c r="D77" s="2">
        <v>500367</v>
      </c>
      <c r="E77" s="2">
        <v>0</v>
      </c>
      <c r="F77" s="2">
        <v>0</v>
      </c>
      <c r="G77" s="2" t="s">
        <v>2</v>
      </c>
      <c r="H77" s="2">
        <v>5</v>
      </c>
      <c r="I77" s="2">
        <v>5</v>
      </c>
      <c r="J77" s="2"/>
      <c r="K77" s="2" t="s">
        <v>6</v>
      </c>
      <c r="L77" s="2" t="s">
        <v>89</v>
      </c>
      <c r="M77" s="2" t="s">
        <v>117</v>
      </c>
    </row>
    <row r="78" spans="1:13" ht="12.75">
      <c r="A78" s="1" t="s">
        <v>398</v>
      </c>
      <c r="B78" s="1" t="s">
        <v>0</v>
      </c>
      <c r="C78" s="2">
        <v>20</v>
      </c>
      <c r="D78" s="2">
        <v>30671</v>
      </c>
      <c r="E78" s="2">
        <v>0</v>
      </c>
      <c r="F78" s="2">
        <v>0</v>
      </c>
      <c r="G78" s="2" t="s">
        <v>5</v>
      </c>
      <c r="H78" s="2">
        <v>5</v>
      </c>
      <c r="I78" s="2">
        <v>4</v>
      </c>
      <c r="J78" s="2"/>
      <c r="K78" s="2" t="s">
        <v>6</v>
      </c>
      <c r="L78" s="2" t="s">
        <v>89</v>
      </c>
      <c r="M78" s="2" t="s">
        <v>399</v>
      </c>
    </row>
    <row r="79" spans="1:13" ht="12.75">
      <c r="A79" s="1" t="s">
        <v>118</v>
      </c>
      <c r="B79" s="1" t="s">
        <v>0</v>
      </c>
      <c r="C79" s="2">
        <v>2080</v>
      </c>
      <c r="D79" s="2">
        <v>372272</v>
      </c>
      <c r="E79" s="2">
        <v>0</v>
      </c>
      <c r="F79" s="2">
        <v>0</v>
      </c>
      <c r="G79" s="2" t="s">
        <v>17</v>
      </c>
      <c r="H79" s="2">
        <v>5</v>
      </c>
      <c r="I79" s="2">
        <v>5</v>
      </c>
      <c r="J79" s="2"/>
      <c r="K79" s="2" t="s">
        <v>6</v>
      </c>
      <c r="L79" s="2" t="s">
        <v>119</v>
      </c>
      <c r="M79" s="2" t="s">
        <v>120</v>
      </c>
    </row>
    <row r="80" spans="1:13" ht="12.75">
      <c r="A80" s="1" t="s">
        <v>118</v>
      </c>
      <c r="B80" s="1" t="s">
        <v>0</v>
      </c>
      <c r="C80" s="2">
        <v>5</v>
      </c>
      <c r="D80" s="2">
        <v>5000</v>
      </c>
      <c r="E80" s="2">
        <v>0</v>
      </c>
      <c r="F80" s="2">
        <v>0</v>
      </c>
      <c r="G80" s="2" t="s">
        <v>1</v>
      </c>
      <c r="H80" s="2">
        <v>5</v>
      </c>
      <c r="I80" s="2">
        <v>5</v>
      </c>
      <c r="J80" s="2"/>
      <c r="K80" s="2" t="s">
        <v>6</v>
      </c>
      <c r="L80" s="2" t="s">
        <v>119</v>
      </c>
      <c r="M80" s="2" t="s">
        <v>120</v>
      </c>
    </row>
    <row r="81" spans="1:13" ht="12.75">
      <c r="A81" s="1" t="s">
        <v>400</v>
      </c>
      <c r="B81" s="1" t="s">
        <v>0</v>
      </c>
      <c r="C81" s="2">
        <v>148.27</v>
      </c>
      <c r="D81" s="2">
        <v>83698</v>
      </c>
      <c r="E81" s="2">
        <v>148.27</v>
      </c>
      <c r="F81" s="2">
        <v>83698</v>
      </c>
      <c r="G81" s="2" t="s">
        <v>9</v>
      </c>
      <c r="H81" s="2">
        <v>5</v>
      </c>
      <c r="I81" s="2">
        <v>1</v>
      </c>
      <c r="J81" s="2"/>
      <c r="K81" s="2" t="s">
        <v>6</v>
      </c>
      <c r="L81" s="2" t="s">
        <v>119</v>
      </c>
      <c r="M81" s="2" t="s">
        <v>401</v>
      </c>
    </row>
    <row r="82" spans="1:13" ht="12.75">
      <c r="A82" s="1" t="s">
        <v>400</v>
      </c>
      <c r="B82" s="1" t="s">
        <v>0</v>
      </c>
      <c r="C82" s="2">
        <v>1168</v>
      </c>
      <c r="D82" s="2">
        <v>293489</v>
      </c>
      <c r="E82" s="2">
        <v>0</v>
      </c>
      <c r="F82" s="2">
        <v>0</v>
      </c>
      <c r="G82" s="2" t="s">
        <v>80</v>
      </c>
      <c r="H82" s="2">
        <v>5</v>
      </c>
      <c r="I82" s="2">
        <v>2</v>
      </c>
      <c r="J82" s="2"/>
      <c r="K82" s="2" t="s">
        <v>6</v>
      </c>
      <c r="L82" s="2" t="s">
        <v>119</v>
      </c>
      <c r="M82" s="2" t="s">
        <v>401</v>
      </c>
    </row>
    <row r="83" spans="1:13" ht="12.75">
      <c r="A83" s="1" t="s">
        <v>400</v>
      </c>
      <c r="B83" s="1" t="s">
        <v>0</v>
      </c>
      <c r="C83" s="2">
        <v>30</v>
      </c>
      <c r="D83" s="2">
        <v>15000</v>
      </c>
      <c r="E83" s="2">
        <v>0</v>
      </c>
      <c r="F83" s="2">
        <v>0</v>
      </c>
      <c r="G83" s="2" t="s">
        <v>36</v>
      </c>
      <c r="H83" s="2">
        <v>5</v>
      </c>
      <c r="I83" s="2">
        <v>5</v>
      </c>
      <c r="J83" s="2"/>
      <c r="K83" s="2" t="s">
        <v>6</v>
      </c>
      <c r="L83" s="2" t="s">
        <v>119</v>
      </c>
      <c r="M83" s="2" t="s">
        <v>401</v>
      </c>
    </row>
    <row r="84" spans="1:13" ht="12.75">
      <c r="A84" s="1" t="s">
        <v>400</v>
      </c>
      <c r="B84" s="1" t="s">
        <v>0</v>
      </c>
      <c r="C84" s="2">
        <v>833.03</v>
      </c>
      <c r="D84" s="2">
        <v>850385</v>
      </c>
      <c r="E84" s="2">
        <v>533.03</v>
      </c>
      <c r="F84" s="2">
        <v>542659</v>
      </c>
      <c r="G84" s="2" t="s">
        <v>37</v>
      </c>
      <c r="H84" s="2">
        <v>5</v>
      </c>
      <c r="I84" s="2">
        <v>5</v>
      </c>
      <c r="J84" s="2"/>
      <c r="K84" s="2" t="s">
        <v>6</v>
      </c>
      <c r="L84" s="2" t="s">
        <v>119</v>
      </c>
      <c r="M84" s="2" t="s">
        <v>401</v>
      </c>
    </row>
    <row r="85" spans="1:13" ht="12.75">
      <c r="A85" s="1" t="s">
        <v>400</v>
      </c>
      <c r="B85" s="1" t="s">
        <v>0</v>
      </c>
      <c r="C85" s="2">
        <v>103.31</v>
      </c>
      <c r="D85" s="2">
        <v>131855</v>
      </c>
      <c r="E85" s="2">
        <v>0</v>
      </c>
      <c r="F85" s="2">
        <v>0</v>
      </c>
      <c r="G85" s="2" t="s">
        <v>15</v>
      </c>
      <c r="H85" s="2">
        <v>5</v>
      </c>
      <c r="I85" s="2">
        <v>3</v>
      </c>
      <c r="J85" s="2"/>
      <c r="K85" s="2" t="s">
        <v>6</v>
      </c>
      <c r="L85" s="2" t="s">
        <v>119</v>
      </c>
      <c r="M85" s="2" t="s">
        <v>401</v>
      </c>
    </row>
    <row r="86" spans="1:13" ht="12.75">
      <c r="A86" s="1" t="s">
        <v>402</v>
      </c>
      <c r="B86" s="1" t="s">
        <v>0</v>
      </c>
      <c r="C86" s="2">
        <v>478</v>
      </c>
      <c r="D86" s="2">
        <v>368081</v>
      </c>
      <c r="E86" s="2">
        <v>0</v>
      </c>
      <c r="F86" s="2">
        <v>0</v>
      </c>
      <c r="G86" s="2" t="s">
        <v>17</v>
      </c>
      <c r="H86" s="2">
        <v>5</v>
      </c>
      <c r="I86" s="2">
        <v>5</v>
      </c>
      <c r="J86" s="2"/>
      <c r="K86" s="2" t="s">
        <v>6</v>
      </c>
      <c r="L86" s="2" t="s">
        <v>119</v>
      </c>
      <c r="M86" s="2" t="s">
        <v>403</v>
      </c>
    </row>
    <row r="87" spans="1:13" ht="12.75">
      <c r="A87" s="1" t="s">
        <v>402</v>
      </c>
      <c r="B87" s="1" t="s">
        <v>0</v>
      </c>
      <c r="C87" s="2">
        <v>15021.93</v>
      </c>
      <c r="D87" s="2">
        <v>12068806</v>
      </c>
      <c r="E87" s="2">
        <v>0</v>
      </c>
      <c r="F87" s="2">
        <v>0</v>
      </c>
      <c r="G87" s="2" t="s">
        <v>338</v>
      </c>
      <c r="H87" s="2">
        <v>5</v>
      </c>
      <c r="I87" s="2">
        <v>5</v>
      </c>
      <c r="J87" s="2"/>
      <c r="K87" s="2" t="s">
        <v>6</v>
      </c>
      <c r="L87" s="2" t="s">
        <v>119</v>
      </c>
      <c r="M87" s="2" t="s">
        <v>403</v>
      </c>
    </row>
    <row r="88" spans="1:13" ht="12.75">
      <c r="A88" s="1" t="s">
        <v>402</v>
      </c>
      <c r="B88" s="1" t="s">
        <v>0</v>
      </c>
      <c r="C88" s="2">
        <v>1306.33</v>
      </c>
      <c r="D88" s="2">
        <v>1571871</v>
      </c>
      <c r="E88" s="2">
        <v>532.6</v>
      </c>
      <c r="F88" s="2">
        <v>7381</v>
      </c>
      <c r="G88" s="2" t="s">
        <v>9</v>
      </c>
      <c r="H88" s="2">
        <v>5</v>
      </c>
      <c r="I88" s="2">
        <v>1</v>
      </c>
      <c r="J88" s="2"/>
      <c r="K88" s="2" t="s">
        <v>6</v>
      </c>
      <c r="L88" s="2" t="s">
        <v>119</v>
      </c>
      <c r="M88" s="2" t="s">
        <v>403</v>
      </c>
    </row>
    <row r="89" spans="1:13" ht="12.75">
      <c r="A89" s="1" t="s">
        <v>402</v>
      </c>
      <c r="B89" s="1" t="s">
        <v>0</v>
      </c>
      <c r="C89" s="2">
        <v>20</v>
      </c>
      <c r="D89" s="2">
        <v>20000</v>
      </c>
      <c r="E89" s="2">
        <v>0</v>
      </c>
      <c r="F89" s="2">
        <v>0</v>
      </c>
      <c r="G89" s="2" t="s">
        <v>2</v>
      </c>
      <c r="H89" s="2">
        <v>5</v>
      </c>
      <c r="I89" s="2">
        <v>5</v>
      </c>
      <c r="J89" s="2"/>
      <c r="K89" s="2" t="s">
        <v>6</v>
      </c>
      <c r="L89" s="2" t="s">
        <v>119</v>
      </c>
      <c r="M89" s="2" t="s">
        <v>403</v>
      </c>
    </row>
    <row r="90" spans="1:13" ht="12.75">
      <c r="A90" s="1" t="s">
        <v>402</v>
      </c>
      <c r="B90" s="1" t="s">
        <v>0</v>
      </c>
      <c r="C90" s="2">
        <v>60955.34</v>
      </c>
      <c r="D90" s="2">
        <v>55341562</v>
      </c>
      <c r="E90" s="2">
        <v>19568.2</v>
      </c>
      <c r="F90" s="2">
        <v>28213946</v>
      </c>
      <c r="G90" s="2" t="s">
        <v>80</v>
      </c>
      <c r="H90" s="2">
        <v>5</v>
      </c>
      <c r="I90" s="2">
        <v>2</v>
      </c>
      <c r="J90" s="2"/>
      <c r="K90" s="2" t="s">
        <v>6</v>
      </c>
      <c r="L90" s="2" t="s">
        <v>119</v>
      </c>
      <c r="M90" s="2" t="s">
        <v>403</v>
      </c>
    </row>
    <row r="91" spans="1:13" ht="12.75">
      <c r="A91" s="1" t="s">
        <v>402</v>
      </c>
      <c r="B91" s="1" t="s">
        <v>0</v>
      </c>
      <c r="C91" s="2">
        <v>1080</v>
      </c>
      <c r="D91" s="2">
        <v>809224</v>
      </c>
      <c r="E91" s="2">
        <v>880</v>
      </c>
      <c r="F91" s="2">
        <v>609224</v>
      </c>
      <c r="G91" s="2" t="s">
        <v>36</v>
      </c>
      <c r="H91" s="2">
        <v>5</v>
      </c>
      <c r="I91" s="2">
        <v>5</v>
      </c>
      <c r="J91" s="2"/>
      <c r="K91" s="2" t="s">
        <v>6</v>
      </c>
      <c r="L91" s="2" t="s">
        <v>119</v>
      </c>
      <c r="M91" s="2" t="s">
        <v>403</v>
      </c>
    </row>
    <row r="92" spans="1:13" ht="12.75">
      <c r="A92" s="1" t="s">
        <v>402</v>
      </c>
      <c r="B92" s="1" t="s">
        <v>0</v>
      </c>
      <c r="C92" s="2">
        <v>654.99</v>
      </c>
      <c r="D92" s="2">
        <v>335303</v>
      </c>
      <c r="E92" s="2">
        <v>654.99</v>
      </c>
      <c r="F92" s="2">
        <v>335303</v>
      </c>
      <c r="G92" s="2" t="s">
        <v>37</v>
      </c>
      <c r="H92" s="2">
        <v>5</v>
      </c>
      <c r="I92" s="2">
        <v>5</v>
      </c>
      <c r="J92" s="2"/>
      <c r="K92" s="2" t="s">
        <v>6</v>
      </c>
      <c r="L92" s="2" t="s">
        <v>119</v>
      </c>
      <c r="M92" s="2" t="s">
        <v>403</v>
      </c>
    </row>
    <row r="93" spans="1:13" ht="12.75">
      <c r="A93" s="1" t="s">
        <v>402</v>
      </c>
      <c r="B93" s="1" t="s">
        <v>0</v>
      </c>
      <c r="C93" s="2">
        <v>1488.2</v>
      </c>
      <c r="D93" s="2">
        <v>2460249</v>
      </c>
      <c r="E93" s="2">
        <v>0</v>
      </c>
      <c r="F93" s="2">
        <v>0</v>
      </c>
      <c r="G93" s="2" t="s">
        <v>95</v>
      </c>
      <c r="H93" s="2">
        <v>5</v>
      </c>
      <c r="I93" s="2">
        <v>5</v>
      </c>
      <c r="J93" s="2"/>
      <c r="K93" s="2" t="s">
        <v>6</v>
      </c>
      <c r="L93" s="2" t="s">
        <v>119</v>
      </c>
      <c r="M93" s="2" t="s">
        <v>403</v>
      </c>
    </row>
    <row r="94" spans="1:13" ht="12.75">
      <c r="A94" s="1" t="s">
        <v>123</v>
      </c>
      <c r="B94" s="1" t="s">
        <v>0</v>
      </c>
      <c r="C94" s="2">
        <v>12666.2</v>
      </c>
      <c r="D94" s="2">
        <v>8122365</v>
      </c>
      <c r="E94" s="2">
        <v>1001.93</v>
      </c>
      <c r="F94" s="2">
        <v>1192703</v>
      </c>
      <c r="G94" s="2" t="s">
        <v>338</v>
      </c>
      <c r="H94" s="2">
        <v>5</v>
      </c>
      <c r="I94" s="2">
        <v>5</v>
      </c>
      <c r="J94" s="2"/>
      <c r="K94" s="2" t="s">
        <v>6</v>
      </c>
      <c r="L94" s="2" t="s">
        <v>119</v>
      </c>
      <c r="M94" s="2" t="s">
        <v>124</v>
      </c>
    </row>
    <row r="95" spans="1:13" ht="12.75">
      <c r="A95" s="1" t="s">
        <v>123</v>
      </c>
      <c r="B95" s="1" t="s">
        <v>0</v>
      </c>
      <c r="C95" s="2">
        <v>7</v>
      </c>
      <c r="D95" s="2">
        <v>2000</v>
      </c>
      <c r="E95" s="2">
        <v>0</v>
      </c>
      <c r="F95" s="2">
        <v>0</v>
      </c>
      <c r="G95" s="2" t="s">
        <v>1</v>
      </c>
      <c r="H95" s="2">
        <v>5</v>
      </c>
      <c r="I95" s="2">
        <v>5</v>
      </c>
      <c r="J95" s="2"/>
      <c r="K95" s="2" t="s">
        <v>6</v>
      </c>
      <c r="L95" s="2" t="s">
        <v>119</v>
      </c>
      <c r="M95" s="2" t="s">
        <v>124</v>
      </c>
    </row>
    <row r="96" spans="1:13" ht="12.75">
      <c r="A96" s="1" t="s">
        <v>123</v>
      </c>
      <c r="B96" s="1" t="s">
        <v>0</v>
      </c>
      <c r="C96" s="2">
        <v>22672.010000000002</v>
      </c>
      <c r="D96" s="2">
        <v>17995704</v>
      </c>
      <c r="E96" s="2">
        <v>7535.2699999999995</v>
      </c>
      <c r="F96" s="2">
        <v>8960170</v>
      </c>
      <c r="G96" s="2" t="s">
        <v>80</v>
      </c>
      <c r="H96" s="2">
        <v>5</v>
      </c>
      <c r="I96" s="2">
        <v>2</v>
      </c>
      <c r="J96" s="2"/>
      <c r="K96" s="2" t="s">
        <v>6</v>
      </c>
      <c r="L96" s="2" t="s">
        <v>119</v>
      </c>
      <c r="M96" s="2" t="s">
        <v>124</v>
      </c>
    </row>
    <row r="97" spans="1:13" ht="12.75">
      <c r="A97" s="1" t="s">
        <v>123</v>
      </c>
      <c r="B97" s="1" t="s">
        <v>0</v>
      </c>
      <c r="C97" s="2">
        <v>4393.99</v>
      </c>
      <c r="D97" s="2">
        <v>5425014</v>
      </c>
      <c r="E97" s="2">
        <v>0</v>
      </c>
      <c r="F97" s="2">
        <v>0</v>
      </c>
      <c r="G97" s="2" t="s">
        <v>36</v>
      </c>
      <c r="H97" s="2">
        <v>5</v>
      </c>
      <c r="I97" s="2">
        <v>5</v>
      </c>
      <c r="J97" s="2"/>
      <c r="K97" s="2" t="s">
        <v>6</v>
      </c>
      <c r="L97" s="2" t="s">
        <v>119</v>
      </c>
      <c r="M97" s="2" t="s">
        <v>124</v>
      </c>
    </row>
    <row r="98" spans="1:13" ht="12.75">
      <c r="A98" s="1" t="s">
        <v>404</v>
      </c>
      <c r="B98" s="1" t="s">
        <v>0</v>
      </c>
      <c r="C98" s="2">
        <v>77027</v>
      </c>
      <c r="D98" s="2">
        <v>20938701</v>
      </c>
      <c r="E98" s="2">
        <v>0</v>
      </c>
      <c r="F98" s="2">
        <v>0</v>
      </c>
      <c r="G98" s="2" t="s">
        <v>22</v>
      </c>
      <c r="H98" s="2">
        <v>5</v>
      </c>
      <c r="I98" s="2">
        <v>5</v>
      </c>
      <c r="J98" s="2"/>
      <c r="K98" s="2" t="s">
        <v>6</v>
      </c>
      <c r="L98" s="2" t="s">
        <v>119</v>
      </c>
      <c r="M98" s="2" t="s">
        <v>405</v>
      </c>
    </row>
    <row r="99" spans="1:13" ht="12.75">
      <c r="A99" s="1" t="s">
        <v>404</v>
      </c>
      <c r="B99" s="1" t="s">
        <v>0</v>
      </c>
      <c r="C99" s="2">
        <v>5827</v>
      </c>
      <c r="D99" s="2">
        <v>1327658</v>
      </c>
      <c r="E99" s="2">
        <v>0</v>
      </c>
      <c r="F99" s="2">
        <v>0</v>
      </c>
      <c r="G99" s="2" t="s">
        <v>33</v>
      </c>
      <c r="H99" s="2">
        <v>5</v>
      </c>
      <c r="I99" s="2">
        <v>5</v>
      </c>
      <c r="J99" s="2"/>
      <c r="K99" s="2" t="s">
        <v>6</v>
      </c>
      <c r="L99" s="2" t="s">
        <v>119</v>
      </c>
      <c r="M99" s="2" t="s">
        <v>405</v>
      </c>
    </row>
    <row r="100" spans="1:13" ht="12.75">
      <c r="A100" s="1" t="s">
        <v>404</v>
      </c>
      <c r="B100" s="1" t="s">
        <v>0</v>
      </c>
      <c r="C100" s="2">
        <v>54022</v>
      </c>
      <c r="D100" s="2">
        <v>5918950</v>
      </c>
      <c r="E100" s="2">
        <v>0</v>
      </c>
      <c r="F100" s="2">
        <v>0</v>
      </c>
      <c r="G100" s="2" t="s">
        <v>384</v>
      </c>
      <c r="H100" s="2">
        <v>5</v>
      </c>
      <c r="I100" s="2">
        <v>5</v>
      </c>
      <c r="J100" s="2"/>
      <c r="K100" s="2" t="s">
        <v>6</v>
      </c>
      <c r="L100" s="2" t="s">
        <v>119</v>
      </c>
      <c r="M100" s="2" t="s">
        <v>405</v>
      </c>
    </row>
    <row r="101" spans="1:13" ht="12.75">
      <c r="A101" s="1" t="s">
        <v>406</v>
      </c>
      <c r="B101" s="1" t="s">
        <v>0</v>
      </c>
      <c r="C101" s="2">
        <v>76</v>
      </c>
      <c r="D101" s="2">
        <v>181377</v>
      </c>
      <c r="E101" s="2">
        <v>0</v>
      </c>
      <c r="F101" s="2">
        <v>0</v>
      </c>
      <c r="G101" s="2" t="s">
        <v>5</v>
      </c>
      <c r="H101" s="2">
        <v>5</v>
      </c>
      <c r="I101" s="2">
        <v>4</v>
      </c>
      <c r="J101" s="2"/>
      <c r="K101" s="2" t="s">
        <v>6</v>
      </c>
      <c r="L101" s="2" t="s">
        <v>119</v>
      </c>
      <c r="M101" s="2" t="s">
        <v>407</v>
      </c>
    </row>
    <row r="102" spans="1:13" ht="12.75">
      <c r="A102" s="1" t="s">
        <v>408</v>
      </c>
      <c r="B102" s="1" t="s">
        <v>0</v>
      </c>
      <c r="C102" s="2">
        <v>17.7</v>
      </c>
      <c r="D102" s="2">
        <v>12897</v>
      </c>
      <c r="E102" s="2">
        <v>0</v>
      </c>
      <c r="F102" s="2">
        <v>0</v>
      </c>
      <c r="G102" s="2" t="s">
        <v>17</v>
      </c>
      <c r="H102" s="2">
        <v>5</v>
      </c>
      <c r="I102" s="2">
        <v>5</v>
      </c>
      <c r="J102" s="2"/>
      <c r="K102" s="2" t="s">
        <v>6</v>
      </c>
      <c r="L102" s="2" t="s">
        <v>119</v>
      </c>
      <c r="M102" s="2" t="s">
        <v>409</v>
      </c>
    </row>
    <row r="103" spans="1:13" ht="12.75">
      <c r="A103" s="1" t="s">
        <v>408</v>
      </c>
      <c r="B103" s="1" t="s">
        <v>0</v>
      </c>
      <c r="C103" s="2">
        <v>67125</v>
      </c>
      <c r="D103" s="2">
        <v>16716548</v>
      </c>
      <c r="E103" s="2">
        <v>0</v>
      </c>
      <c r="F103" s="2">
        <v>0</v>
      </c>
      <c r="G103" s="2" t="s">
        <v>19</v>
      </c>
      <c r="H103" s="2">
        <v>5</v>
      </c>
      <c r="I103" s="2">
        <v>5</v>
      </c>
      <c r="J103" s="2"/>
      <c r="K103" s="2" t="s">
        <v>6</v>
      </c>
      <c r="L103" s="2" t="s">
        <v>119</v>
      </c>
      <c r="M103" s="2" t="s">
        <v>409</v>
      </c>
    </row>
    <row r="104" spans="1:13" ht="12.75">
      <c r="A104" s="1" t="s">
        <v>408</v>
      </c>
      <c r="B104" s="1" t="s">
        <v>0</v>
      </c>
      <c r="C104" s="2">
        <v>503.5</v>
      </c>
      <c r="D104" s="2">
        <v>405271</v>
      </c>
      <c r="E104" s="2">
        <v>0</v>
      </c>
      <c r="F104" s="2">
        <v>0</v>
      </c>
      <c r="G104" s="2" t="s">
        <v>385</v>
      </c>
      <c r="H104" s="2">
        <v>5</v>
      </c>
      <c r="I104" s="2">
        <v>5</v>
      </c>
      <c r="J104" s="2"/>
      <c r="K104" s="2" t="s">
        <v>6</v>
      </c>
      <c r="L104" s="2" t="s">
        <v>119</v>
      </c>
      <c r="M104" s="2" t="s">
        <v>409</v>
      </c>
    </row>
    <row r="105" spans="1:13" ht="12.75">
      <c r="A105" s="1" t="s">
        <v>408</v>
      </c>
      <c r="B105" s="1" t="s">
        <v>0</v>
      </c>
      <c r="C105" s="2">
        <v>3610.1</v>
      </c>
      <c r="D105" s="2">
        <v>11630080</v>
      </c>
      <c r="E105" s="2">
        <v>0</v>
      </c>
      <c r="F105" s="2">
        <v>0</v>
      </c>
      <c r="G105" s="2" t="s">
        <v>10</v>
      </c>
      <c r="H105" s="2">
        <v>5</v>
      </c>
      <c r="I105" s="2">
        <v>1</v>
      </c>
      <c r="J105" s="2"/>
      <c r="K105" s="2" t="s">
        <v>6</v>
      </c>
      <c r="L105" s="2" t="s">
        <v>119</v>
      </c>
      <c r="M105" s="2" t="s">
        <v>409</v>
      </c>
    </row>
    <row r="106" spans="1:13" ht="12.75">
      <c r="A106" s="1" t="s">
        <v>408</v>
      </c>
      <c r="B106" s="1" t="s">
        <v>0</v>
      </c>
      <c r="C106" s="2">
        <v>400</v>
      </c>
      <c r="D106" s="2">
        <v>176924</v>
      </c>
      <c r="E106" s="2">
        <v>0</v>
      </c>
      <c r="F106" s="2">
        <v>0</v>
      </c>
      <c r="G106" s="2" t="s">
        <v>5</v>
      </c>
      <c r="H106" s="2">
        <v>5</v>
      </c>
      <c r="I106" s="2">
        <v>4</v>
      </c>
      <c r="J106" s="2"/>
      <c r="K106" s="2" t="s">
        <v>6</v>
      </c>
      <c r="L106" s="2" t="s">
        <v>119</v>
      </c>
      <c r="M106" s="2" t="s">
        <v>409</v>
      </c>
    </row>
    <row r="107" spans="1:13" ht="12.75">
      <c r="A107" s="1" t="s">
        <v>408</v>
      </c>
      <c r="B107" s="1" t="s">
        <v>0</v>
      </c>
      <c r="C107" s="2">
        <v>6.35</v>
      </c>
      <c r="D107" s="2">
        <v>62329</v>
      </c>
      <c r="E107" s="2">
        <v>0</v>
      </c>
      <c r="F107" s="2">
        <v>0</v>
      </c>
      <c r="G107" s="2" t="s">
        <v>80</v>
      </c>
      <c r="H107" s="2">
        <v>5</v>
      </c>
      <c r="I107" s="2">
        <v>2</v>
      </c>
      <c r="J107" s="2"/>
      <c r="K107" s="2" t="s">
        <v>6</v>
      </c>
      <c r="L107" s="2" t="s">
        <v>119</v>
      </c>
      <c r="M107" s="2" t="s">
        <v>409</v>
      </c>
    </row>
    <row r="108" spans="1:13" ht="12.75">
      <c r="A108" s="1" t="s">
        <v>408</v>
      </c>
      <c r="B108" s="1" t="s">
        <v>0</v>
      </c>
      <c r="C108" s="2">
        <v>54197.01</v>
      </c>
      <c r="D108" s="2">
        <v>29637692</v>
      </c>
      <c r="E108" s="2">
        <v>0</v>
      </c>
      <c r="F108" s="2">
        <v>0</v>
      </c>
      <c r="G108" s="2" t="s">
        <v>32</v>
      </c>
      <c r="H108" s="2">
        <v>5</v>
      </c>
      <c r="I108" s="2">
        <v>5</v>
      </c>
      <c r="J108" s="2"/>
      <c r="K108" s="2" t="s">
        <v>6</v>
      </c>
      <c r="L108" s="2" t="s">
        <v>119</v>
      </c>
      <c r="M108" s="2" t="s">
        <v>409</v>
      </c>
    </row>
    <row r="109" spans="1:13" ht="12.75">
      <c r="A109" s="1" t="s">
        <v>408</v>
      </c>
      <c r="B109" s="1" t="s">
        <v>0</v>
      </c>
      <c r="C109" s="2">
        <v>10040</v>
      </c>
      <c r="D109" s="2">
        <v>2821208</v>
      </c>
      <c r="E109" s="2">
        <v>0</v>
      </c>
      <c r="F109" s="2">
        <v>0</v>
      </c>
      <c r="G109" s="2" t="s">
        <v>33</v>
      </c>
      <c r="H109" s="2">
        <v>5</v>
      </c>
      <c r="I109" s="2">
        <v>5</v>
      </c>
      <c r="J109" s="2"/>
      <c r="K109" s="2" t="s">
        <v>6</v>
      </c>
      <c r="L109" s="2" t="s">
        <v>119</v>
      </c>
      <c r="M109" s="2" t="s">
        <v>409</v>
      </c>
    </row>
    <row r="110" spans="1:13" ht="12.75">
      <c r="A110" s="1" t="s">
        <v>408</v>
      </c>
      <c r="B110" s="1" t="s">
        <v>0</v>
      </c>
      <c r="C110" s="2">
        <v>62449.95</v>
      </c>
      <c r="D110" s="2">
        <v>14585737</v>
      </c>
      <c r="E110" s="2">
        <v>0</v>
      </c>
      <c r="F110" s="2">
        <v>0</v>
      </c>
      <c r="G110" s="2" t="s">
        <v>37</v>
      </c>
      <c r="H110" s="2">
        <v>5</v>
      </c>
      <c r="I110" s="2">
        <v>5</v>
      </c>
      <c r="J110" s="2"/>
      <c r="K110" s="2" t="s">
        <v>6</v>
      </c>
      <c r="L110" s="2" t="s">
        <v>119</v>
      </c>
      <c r="M110" s="2" t="s">
        <v>409</v>
      </c>
    </row>
    <row r="111" spans="1:13" ht="12.75">
      <c r="A111" s="1" t="s">
        <v>129</v>
      </c>
      <c r="B111" s="1" t="s">
        <v>0</v>
      </c>
      <c r="C111" s="2">
        <v>12134</v>
      </c>
      <c r="D111" s="2">
        <v>3843982</v>
      </c>
      <c r="E111" s="2">
        <v>0</v>
      </c>
      <c r="F111" s="2">
        <v>0</v>
      </c>
      <c r="G111" s="2" t="s">
        <v>63</v>
      </c>
      <c r="H111" s="2">
        <v>5</v>
      </c>
      <c r="I111" s="2">
        <v>5</v>
      </c>
      <c r="J111" s="2"/>
      <c r="K111" s="2" t="s">
        <v>6</v>
      </c>
      <c r="L111" s="2" t="s">
        <v>119</v>
      </c>
      <c r="M111" s="2" t="s">
        <v>130</v>
      </c>
    </row>
    <row r="112" spans="1:13" ht="12.75">
      <c r="A112" s="1" t="s">
        <v>133</v>
      </c>
      <c r="B112" s="1" t="s">
        <v>0</v>
      </c>
      <c r="C112" s="2">
        <v>1332196.1</v>
      </c>
      <c r="D112" s="2">
        <v>348285079</v>
      </c>
      <c r="E112" s="2">
        <v>0</v>
      </c>
      <c r="F112" s="2">
        <v>0</v>
      </c>
      <c r="G112" s="2" t="s">
        <v>2</v>
      </c>
      <c r="H112" s="2">
        <v>5</v>
      </c>
      <c r="I112" s="2">
        <v>5</v>
      </c>
      <c r="J112" s="2">
        <v>1</v>
      </c>
      <c r="K112" s="2" t="s">
        <v>6</v>
      </c>
      <c r="L112" s="2" t="s">
        <v>119</v>
      </c>
      <c r="M112" s="2" t="s">
        <v>134</v>
      </c>
    </row>
    <row r="113" spans="1:13" ht="12.75">
      <c r="A113" s="1" t="s">
        <v>133</v>
      </c>
      <c r="B113" s="1" t="s">
        <v>0</v>
      </c>
      <c r="C113" s="2">
        <v>20524.56</v>
      </c>
      <c r="D113" s="2">
        <v>6027154</v>
      </c>
      <c r="E113" s="2">
        <v>20524.56</v>
      </c>
      <c r="F113" s="2">
        <v>6027154</v>
      </c>
      <c r="G113" s="2" t="s">
        <v>5</v>
      </c>
      <c r="H113" s="2">
        <v>5</v>
      </c>
      <c r="I113" s="2">
        <v>4</v>
      </c>
      <c r="J113" s="2">
        <v>1</v>
      </c>
      <c r="K113" s="2" t="s">
        <v>6</v>
      </c>
      <c r="L113" s="2" t="s">
        <v>119</v>
      </c>
      <c r="M113" s="2" t="s">
        <v>134</v>
      </c>
    </row>
    <row r="114" spans="1:13" ht="12.75">
      <c r="A114" s="1" t="s">
        <v>133</v>
      </c>
      <c r="B114" s="1" t="s">
        <v>0</v>
      </c>
      <c r="C114" s="2">
        <v>230378.49000000002</v>
      </c>
      <c r="D114" s="2">
        <v>171765203</v>
      </c>
      <c r="E114" s="2">
        <v>8580.1</v>
      </c>
      <c r="F114" s="2">
        <v>6587866</v>
      </c>
      <c r="G114" s="2" t="s">
        <v>1</v>
      </c>
      <c r="H114" s="2">
        <v>5</v>
      </c>
      <c r="I114" s="2">
        <v>5</v>
      </c>
      <c r="J114" s="2">
        <v>1</v>
      </c>
      <c r="K114" s="2" t="s">
        <v>6</v>
      </c>
      <c r="L114" s="2" t="s">
        <v>119</v>
      </c>
      <c r="M114" s="2" t="s">
        <v>134</v>
      </c>
    </row>
    <row r="115" spans="1:13" ht="12.75">
      <c r="A115" s="1" t="s">
        <v>133</v>
      </c>
      <c r="B115" s="1" t="s">
        <v>0</v>
      </c>
      <c r="C115" s="2">
        <v>233533.1</v>
      </c>
      <c r="D115" s="2">
        <v>40552795</v>
      </c>
      <c r="E115" s="2">
        <v>49460</v>
      </c>
      <c r="F115" s="2">
        <v>4497395</v>
      </c>
      <c r="G115" s="2" t="s">
        <v>63</v>
      </c>
      <c r="H115" s="2">
        <v>5</v>
      </c>
      <c r="I115" s="2">
        <v>5</v>
      </c>
      <c r="J115" s="2">
        <v>1</v>
      </c>
      <c r="K115" s="2" t="s">
        <v>6</v>
      </c>
      <c r="L115" s="2" t="s">
        <v>119</v>
      </c>
      <c r="M115" s="2" t="s">
        <v>134</v>
      </c>
    </row>
    <row r="116" spans="1:13" ht="12.75">
      <c r="A116" s="1" t="s">
        <v>133</v>
      </c>
      <c r="B116" s="1" t="s">
        <v>0</v>
      </c>
      <c r="C116" s="2">
        <v>11040</v>
      </c>
      <c r="D116" s="2">
        <v>3093672</v>
      </c>
      <c r="E116" s="2">
        <v>0</v>
      </c>
      <c r="F116" s="2">
        <v>0</v>
      </c>
      <c r="G116" s="2" t="s">
        <v>37</v>
      </c>
      <c r="H116" s="2">
        <v>5</v>
      </c>
      <c r="I116" s="2">
        <v>5</v>
      </c>
      <c r="J116" s="2">
        <v>1</v>
      </c>
      <c r="K116" s="2" t="s">
        <v>6</v>
      </c>
      <c r="L116" s="2" t="s">
        <v>119</v>
      </c>
      <c r="M116" s="2" t="s">
        <v>134</v>
      </c>
    </row>
    <row r="117" spans="1:13" ht="12.75">
      <c r="A117" s="1" t="s">
        <v>133</v>
      </c>
      <c r="B117" s="1" t="s">
        <v>0</v>
      </c>
      <c r="C117" s="2">
        <v>37000</v>
      </c>
      <c r="D117" s="2">
        <v>12114167</v>
      </c>
      <c r="E117" s="2">
        <v>0</v>
      </c>
      <c r="F117" s="2">
        <v>0</v>
      </c>
      <c r="G117" s="2" t="s">
        <v>384</v>
      </c>
      <c r="H117" s="2">
        <v>5</v>
      </c>
      <c r="I117" s="2">
        <v>5</v>
      </c>
      <c r="J117" s="2">
        <v>1</v>
      </c>
      <c r="K117" s="2" t="s">
        <v>6</v>
      </c>
      <c r="L117" s="2" t="s">
        <v>119</v>
      </c>
      <c r="M117" s="2" t="s">
        <v>134</v>
      </c>
    </row>
    <row r="118" spans="1:13" ht="12.75">
      <c r="A118" s="1" t="s">
        <v>135</v>
      </c>
      <c r="B118" s="1" t="s">
        <v>0</v>
      </c>
      <c r="C118" s="2">
        <v>55000</v>
      </c>
      <c r="D118" s="2">
        <v>11808515</v>
      </c>
      <c r="E118" s="2">
        <v>0</v>
      </c>
      <c r="F118" s="2">
        <v>0</v>
      </c>
      <c r="G118" s="2" t="s">
        <v>2</v>
      </c>
      <c r="H118" s="2">
        <v>5</v>
      </c>
      <c r="I118" s="2">
        <v>5</v>
      </c>
      <c r="J118" s="2">
        <v>1</v>
      </c>
      <c r="K118" s="2" t="s">
        <v>6</v>
      </c>
      <c r="L118" s="2" t="s">
        <v>119</v>
      </c>
      <c r="M118" s="2" t="s">
        <v>136</v>
      </c>
    </row>
    <row r="119" spans="1:13" ht="12.75">
      <c r="A119" s="1" t="s">
        <v>135</v>
      </c>
      <c r="B119" s="1" t="s">
        <v>0</v>
      </c>
      <c r="C119" s="2">
        <v>23000</v>
      </c>
      <c r="D119" s="2">
        <v>4885341</v>
      </c>
      <c r="E119" s="2">
        <v>0</v>
      </c>
      <c r="F119" s="2">
        <v>0</v>
      </c>
      <c r="G119" s="2" t="s">
        <v>86</v>
      </c>
      <c r="H119" s="2">
        <v>5</v>
      </c>
      <c r="I119" s="2">
        <v>5</v>
      </c>
      <c r="J119" s="2">
        <v>1</v>
      </c>
      <c r="K119" s="2" t="s">
        <v>6</v>
      </c>
      <c r="L119" s="2" t="s">
        <v>119</v>
      </c>
      <c r="M119" s="2" t="s">
        <v>136</v>
      </c>
    </row>
    <row r="120" spans="1:13" ht="12.75">
      <c r="A120" s="1" t="s">
        <v>135</v>
      </c>
      <c r="B120" s="1" t="s">
        <v>0</v>
      </c>
      <c r="C120" s="2">
        <v>9012.7</v>
      </c>
      <c r="D120" s="2">
        <v>1367647</v>
      </c>
      <c r="E120" s="2">
        <v>5987</v>
      </c>
      <c r="F120" s="2">
        <v>957965</v>
      </c>
      <c r="G120" s="2" t="s">
        <v>63</v>
      </c>
      <c r="H120" s="2">
        <v>5</v>
      </c>
      <c r="I120" s="2">
        <v>5</v>
      </c>
      <c r="J120" s="2">
        <v>1</v>
      </c>
      <c r="K120" s="2" t="s">
        <v>6</v>
      </c>
      <c r="L120" s="2" t="s">
        <v>119</v>
      </c>
      <c r="M120" s="2" t="s">
        <v>136</v>
      </c>
    </row>
    <row r="121" spans="1:13" ht="12.75">
      <c r="A121" s="1" t="s">
        <v>135</v>
      </c>
      <c r="B121" s="1" t="s">
        <v>0</v>
      </c>
      <c r="C121" s="2">
        <v>27000</v>
      </c>
      <c r="D121" s="2">
        <v>5630977</v>
      </c>
      <c r="E121" s="2">
        <v>0</v>
      </c>
      <c r="F121" s="2">
        <v>0</v>
      </c>
      <c r="G121" s="2" t="s">
        <v>23</v>
      </c>
      <c r="H121" s="2">
        <v>5</v>
      </c>
      <c r="I121" s="2">
        <v>5</v>
      </c>
      <c r="J121" s="2">
        <v>1</v>
      </c>
      <c r="K121" s="2" t="s">
        <v>6</v>
      </c>
      <c r="L121" s="2" t="s">
        <v>119</v>
      </c>
      <c r="M121" s="2" t="s">
        <v>136</v>
      </c>
    </row>
    <row r="122" spans="1:13" ht="12.75">
      <c r="A122" s="1" t="s">
        <v>141</v>
      </c>
      <c r="B122" s="1" t="s">
        <v>0</v>
      </c>
      <c r="C122" s="2">
        <v>163767.2</v>
      </c>
      <c r="D122" s="2">
        <v>40738908</v>
      </c>
      <c r="E122" s="2">
        <v>0</v>
      </c>
      <c r="F122" s="2">
        <v>0</v>
      </c>
      <c r="G122" s="2" t="s">
        <v>19</v>
      </c>
      <c r="H122" s="2">
        <v>5</v>
      </c>
      <c r="I122" s="2">
        <v>5</v>
      </c>
      <c r="J122" s="2">
        <v>1</v>
      </c>
      <c r="K122" s="2" t="s">
        <v>6</v>
      </c>
      <c r="L122" s="2" t="s">
        <v>119</v>
      </c>
      <c r="M122" s="2" t="s">
        <v>142</v>
      </c>
    </row>
    <row r="123" spans="1:13" ht="12.75">
      <c r="A123" s="1" t="s">
        <v>141</v>
      </c>
      <c r="B123" s="1" t="s">
        <v>0</v>
      </c>
      <c r="C123" s="2">
        <v>25000</v>
      </c>
      <c r="D123" s="2">
        <v>11085095</v>
      </c>
      <c r="E123" s="2">
        <v>0</v>
      </c>
      <c r="F123" s="2">
        <v>0</v>
      </c>
      <c r="G123" s="2" t="s">
        <v>22</v>
      </c>
      <c r="H123" s="2">
        <v>5</v>
      </c>
      <c r="I123" s="2">
        <v>5</v>
      </c>
      <c r="J123" s="2">
        <v>1</v>
      </c>
      <c r="K123" s="2" t="s">
        <v>6</v>
      </c>
      <c r="L123" s="2" t="s">
        <v>119</v>
      </c>
      <c r="M123" s="2" t="s">
        <v>142</v>
      </c>
    </row>
    <row r="124" spans="1:13" ht="12.75">
      <c r="A124" s="1" t="s">
        <v>141</v>
      </c>
      <c r="B124" s="1" t="s">
        <v>0</v>
      </c>
      <c r="C124" s="2">
        <v>4313.6</v>
      </c>
      <c r="D124" s="2">
        <v>1804971</v>
      </c>
      <c r="E124" s="2">
        <v>0</v>
      </c>
      <c r="F124" s="2">
        <v>0</v>
      </c>
      <c r="G124" s="2" t="s">
        <v>385</v>
      </c>
      <c r="H124" s="2">
        <v>5</v>
      </c>
      <c r="I124" s="2">
        <v>5</v>
      </c>
      <c r="J124" s="2">
        <v>1</v>
      </c>
      <c r="K124" s="2" t="s">
        <v>6</v>
      </c>
      <c r="L124" s="2" t="s">
        <v>119</v>
      </c>
      <c r="M124" s="2" t="s">
        <v>142</v>
      </c>
    </row>
    <row r="125" spans="1:13" ht="12.75">
      <c r="A125" s="1" t="s">
        <v>141</v>
      </c>
      <c r="B125" s="1" t="s">
        <v>0</v>
      </c>
      <c r="C125" s="2">
        <v>201154.09999999998</v>
      </c>
      <c r="D125" s="2">
        <v>56285496</v>
      </c>
      <c r="E125" s="2">
        <v>79214</v>
      </c>
      <c r="F125" s="2">
        <v>21650038</v>
      </c>
      <c r="G125" s="2" t="s">
        <v>2</v>
      </c>
      <c r="H125" s="2">
        <v>5</v>
      </c>
      <c r="I125" s="2">
        <v>5</v>
      </c>
      <c r="J125" s="2">
        <v>1</v>
      </c>
      <c r="K125" s="2" t="s">
        <v>6</v>
      </c>
      <c r="L125" s="2" t="s">
        <v>119</v>
      </c>
      <c r="M125" s="2" t="s">
        <v>142</v>
      </c>
    </row>
    <row r="126" spans="1:13" ht="12.75">
      <c r="A126" s="1" t="s">
        <v>141</v>
      </c>
      <c r="B126" s="1" t="s">
        <v>0</v>
      </c>
      <c r="C126" s="2">
        <v>278012.8</v>
      </c>
      <c r="D126" s="2">
        <v>86961625</v>
      </c>
      <c r="E126" s="2">
        <v>27000</v>
      </c>
      <c r="F126" s="2">
        <v>17298564</v>
      </c>
      <c r="G126" s="2" t="s">
        <v>86</v>
      </c>
      <c r="H126" s="2">
        <v>5</v>
      </c>
      <c r="I126" s="2">
        <v>5</v>
      </c>
      <c r="J126" s="2">
        <v>1</v>
      </c>
      <c r="K126" s="2" t="s">
        <v>6</v>
      </c>
      <c r="L126" s="2" t="s">
        <v>119</v>
      </c>
      <c r="M126" s="2" t="s">
        <v>142</v>
      </c>
    </row>
    <row r="127" spans="1:13" ht="12.75">
      <c r="A127" s="1" t="s">
        <v>141</v>
      </c>
      <c r="B127" s="1" t="s">
        <v>0</v>
      </c>
      <c r="C127" s="2">
        <v>234555</v>
      </c>
      <c r="D127" s="2">
        <v>68693782</v>
      </c>
      <c r="E127" s="2">
        <v>0</v>
      </c>
      <c r="F127" s="2">
        <v>0</v>
      </c>
      <c r="G127" s="2" t="s">
        <v>25</v>
      </c>
      <c r="H127" s="2">
        <v>5</v>
      </c>
      <c r="I127" s="2">
        <v>5</v>
      </c>
      <c r="J127" s="2">
        <v>1</v>
      </c>
      <c r="K127" s="2" t="s">
        <v>6</v>
      </c>
      <c r="L127" s="2" t="s">
        <v>119</v>
      </c>
      <c r="M127" s="2" t="s">
        <v>142</v>
      </c>
    </row>
    <row r="128" spans="1:13" ht="12.75">
      <c r="A128" s="1" t="s">
        <v>141</v>
      </c>
      <c r="B128" s="1" t="s">
        <v>0</v>
      </c>
      <c r="C128" s="2">
        <v>6465.37</v>
      </c>
      <c r="D128" s="2">
        <v>1253017</v>
      </c>
      <c r="E128" s="2">
        <v>0</v>
      </c>
      <c r="F128" s="2">
        <v>0</v>
      </c>
      <c r="G128" s="2" t="s">
        <v>1</v>
      </c>
      <c r="H128" s="2">
        <v>5</v>
      </c>
      <c r="I128" s="2">
        <v>5</v>
      </c>
      <c r="J128" s="2">
        <v>1</v>
      </c>
      <c r="K128" s="2" t="s">
        <v>6</v>
      </c>
      <c r="L128" s="2" t="s">
        <v>119</v>
      </c>
      <c r="M128" s="2" t="s">
        <v>142</v>
      </c>
    </row>
    <row r="129" spans="1:13" ht="12.75">
      <c r="A129" s="1" t="s">
        <v>141</v>
      </c>
      <c r="B129" s="1" t="s">
        <v>0</v>
      </c>
      <c r="C129" s="2">
        <v>47209</v>
      </c>
      <c r="D129" s="2">
        <v>11129418</v>
      </c>
      <c r="E129" s="2">
        <v>0</v>
      </c>
      <c r="F129" s="2">
        <v>0</v>
      </c>
      <c r="G129" s="2" t="s">
        <v>368</v>
      </c>
      <c r="H129" s="2">
        <v>5</v>
      </c>
      <c r="I129" s="2">
        <v>5</v>
      </c>
      <c r="J129" s="2">
        <v>1</v>
      </c>
      <c r="K129" s="2" t="s">
        <v>6</v>
      </c>
      <c r="L129" s="2" t="s">
        <v>119</v>
      </c>
      <c r="M129" s="2" t="s">
        <v>142</v>
      </c>
    </row>
    <row r="130" spans="1:13" ht="12.75">
      <c r="A130" s="1" t="s">
        <v>141</v>
      </c>
      <c r="B130" s="1" t="s">
        <v>0</v>
      </c>
      <c r="C130" s="2">
        <v>162176.9</v>
      </c>
      <c r="D130" s="2">
        <v>38979474</v>
      </c>
      <c r="E130" s="2">
        <v>0</v>
      </c>
      <c r="F130" s="2">
        <v>0</v>
      </c>
      <c r="G130" s="2" t="s">
        <v>32</v>
      </c>
      <c r="H130" s="2">
        <v>5</v>
      </c>
      <c r="I130" s="2">
        <v>5</v>
      </c>
      <c r="J130" s="2">
        <v>1</v>
      </c>
      <c r="K130" s="2" t="s">
        <v>6</v>
      </c>
      <c r="L130" s="2" t="s">
        <v>119</v>
      </c>
      <c r="M130" s="2" t="s">
        <v>142</v>
      </c>
    </row>
    <row r="131" spans="1:13" ht="12.75">
      <c r="A131" s="1" t="s">
        <v>141</v>
      </c>
      <c r="B131" s="1" t="s">
        <v>0</v>
      </c>
      <c r="C131" s="2">
        <v>61261.1</v>
      </c>
      <c r="D131" s="2">
        <v>13115561</v>
      </c>
      <c r="E131" s="2">
        <v>11985.9</v>
      </c>
      <c r="F131" s="2">
        <v>4339404</v>
      </c>
      <c r="G131" s="2" t="s">
        <v>33</v>
      </c>
      <c r="H131" s="2">
        <v>5</v>
      </c>
      <c r="I131" s="2">
        <v>5</v>
      </c>
      <c r="J131" s="2">
        <v>1</v>
      </c>
      <c r="K131" s="2" t="s">
        <v>6</v>
      </c>
      <c r="L131" s="2" t="s">
        <v>119</v>
      </c>
      <c r="M131" s="2" t="s">
        <v>142</v>
      </c>
    </row>
    <row r="132" spans="1:13" ht="12.75">
      <c r="A132" s="1" t="s">
        <v>141</v>
      </c>
      <c r="B132" s="1" t="s">
        <v>0</v>
      </c>
      <c r="C132" s="2">
        <v>349436.4</v>
      </c>
      <c r="D132" s="2">
        <v>71284913</v>
      </c>
      <c r="E132" s="2">
        <v>78518</v>
      </c>
      <c r="F132" s="2">
        <v>16453730</v>
      </c>
      <c r="G132" s="2" t="s">
        <v>63</v>
      </c>
      <c r="H132" s="2">
        <v>5</v>
      </c>
      <c r="I132" s="2">
        <v>5</v>
      </c>
      <c r="J132" s="2">
        <v>1</v>
      </c>
      <c r="K132" s="2" t="s">
        <v>6</v>
      </c>
      <c r="L132" s="2" t="s">
        <v>119</v>
      </c>
      <c r="M132" s="2" t="s">
        <v>142</v>
      </c>
    </row>
    <row r="133" spans="1:13" ht="12.75">
      <c r="A133" s="1" t="s">
        <v>141</v>
      </c>
      <c r="B133" s="1" t="s">
        <v>0</v>
      </c>
      <c r="C133" s="2">
        <v>82470</v>
      </c>
      <c r="D133" s="2">
        <v>18183642</v>
      </c>
      <c r="E133" s="2">
        <v>0</v>
      </c>
      <c r="F133" s="2">
        <v>0</v>
      </c>
      <c r="G133" s="2" t="s">
        <v>52</v>
      </c>
      <c r="H133" s="2">
        <v>5</v>
      </c>
      <c r="I133" s="2">
        <v>1</v>
      </c>
      <c r="J133" s="2">
        <v>1</v>
      </c>
      <c r="K133" s="2" t="s">
        <v>6</v>
      </c>
      <c r="L133" s="2" t="s">
        <v>119</v>
      </c>
      <c r="M133" s="2" t="s">
        <v>142</v>
      </c>
    </row>
    <row r="134" spans="1:13" ht="12.75">
      <c r="A134" s="1" t="s">
        <v>141</v>
      </c>
      <c r="B134" s="1" t="s">
        <v>0</v>
      </c>
      <c r="C134" s="2">
        <v>47410</v>
      </c>
      <c r="D134" s="2">
        <v>12405650</v>
      </c>
      <c r="E134" s="2">
        <v>0</v>
      </c>
      <c r="F134" s="2">
        <v>0</v>
      </c>
      <c r="G134" s="2" t="s">
        <v>23</v>
      </c>
      <c r="H134" s="2">
        <v>5</v>
      </c>
      <c r="I134" s="2">
        <v>5</v>
      </c>
      <c r="J134" s="2">
        <v>1</v>
      </c>
      <c r="K134" s="2" t="s">
        <v>6</v>
      </c>
      <c r="L134" s="2" t="s">
        <v>119</v>
      </c>
      <c r="M134" s="2" t="s">
        <v>142</v>
      </c>
    </row>
    <row r="135" spans="1:13" ht="12.75">
      <c r="A135" s="1" t="s">
        <v>141</v>
      </c>
      <c r="B135" s="1" t="s">
        <v>0</v>
      </c>
      <c r="C135" s="2">
        <v>273216.5</v>
      </c>
      <c r="D135" s="2">
        <v>74976748</v>
      </c>
      <c r="E135" s="2">
        <v>24611</v>
      </c>
      <c r="F135" s="2">
        <v>7294527</v>
      </c>
      <c r="G135" s="2" t="s">
        <v>37</v>
      </c>
      <c r="H135" s="2">
        <v>5</v>
      </c>
      <c r="I135" s="2">
        <v>5</v>
      </c>
      <c r="J135" s="2">
        <v>1</v>
      </c>
      <c r="K135" s="2" t="s">
        <v>6</v>
      </c>
      <c r="L135" s="2" t="s">
        <v>119</v>
      </c>
      <c r="M135" s="2" t="s">
        <v>142</v>
      </c>
    </row>
    <row r="136" spans="1:13" ht="12.75">
      <c r="A136" s="1" t="s">
        <v>141</v>
      </c>
      <c r="B136" s="1" t="s">
        <v>0</v>
      </c>
      <c r="C136" s="2">
        <v>476505</v>
      </c>
      <c r="D136" s="2">
        <v>150632462</v>
      </c>
      <c r="E136" s="2">
        <v>42000</v>
      </c>
      <c r="F136" s="2">
        <v>15962646</v>
      </c>
      <c r="G136" s="2" t="s">
        <v>384</v>
      </c>
      <c r="H136" s="2">
        <v>5</v>
      </c>
      <c r="I136" s="2">
        <v>5</v>
      </c>
      <c r="J136" s="2">
        <v>1</v>
      </c>
      <c r="K136" s="2" t="s">
        <v>6</v>
      </c>
      <c r="L136" s="2" t="s">
        <v>119</v>
      </c>
      <c r="M136" s="2" t="s">
        <v>142</v>
      </c>
    </row>
    <row r="137" spans="1:13" ht="12.75">
      <c r="A137" s="1" t="s">
        <v>410</v>
      </c>
      <c r="B137" s="1" t="s">
        <v>0</v>
      </c>
      <c r="C137" s="2">
        <v>84000</v>
      </c>
      <c r="D137" s="2">
        <v>9067948</v>
      </c>
      <c r="E137" s="2">
        <v>0</v>
      </c>
      <c r="F137" s="2">
        <v>0</v>
      </c>
      <c r="G137" s="2" t="s">
        <v>32</v>
      </c>
      <c r="H137" s="2">
        <v>5</v>
      </c>
      <c r="I137" s="2">
        <v>5</v>
      </c>
      <c r="J137" s="2"/>
      <c r="K137" s="2" t="s">
        <v>6</v>
      </c>
      <c r="L137" s="2" t="s">
        <v>119</v>
      </c>
      <c r="M137" s="2" t="s">
        <v>411</v>
      </c>
    </row>
    <row r="138" spans="1:13" ht="12.75">
      <c r="A138" s="1" t="s">
        <v>144</v>
      </c>
      <c r="B138" s="1" t="s">
        <v>0</v>
      </c>
      <c r="C138" s="2">
        <v>1181725</v>
      </c>
      <c r="D138" s="2">
        <v>188716290</v>
      </c>
      <c r="E138" s="2">
        <v>188300</v>
      </c>
      <c r="F138" s="2">
        <v>36220287</v>
      </c>
      <c r="G138" s="2" t="s">
        <v>22</v>
      </c>
      <c r="H138" s="2">
        <v>5</v>
      </c>
      <c r="I138" s="2">
        <v>5</v>
      </c>
      <c r="J138" s="2"/>
      <c r="K138" s="2" t="s">
        <v>145</v>
      </c>
      <c r="L138" s="2" t="s">
        <v>146</v>
      </c>
      <c r="M138" s="2" t="s">
        <v>147</v>
      </c>
    </row>
    <row r="139" spans="1:13" ht="12.75">
      <c r="A139" s="1" t="s">
        <v>144</v>
      </c>
      <c r="B139" s="1" t="s">
        <v>0</v>
      </c>
      <c r="C139" s="2">
        <v>219428</v>
      </c>
      <c r="D139" s="2">
        <v>33270825</v>
      </c>
      <c r="E139" s="2">
        <v>0</v>
      </c>
      <c r="F139" s="2">
        <v>0</v>
      </c>
      <c r="G139" s="2" t="s">
        <v>5</v>
      </c>
      <c r="H139" s="2">
        <v>5</v>
      </c>
      <c r="I139" s="2">
        <v>4</v>
      </c>
      <c r="J139" s="2"/>
      <c r="K139" s="2" t="s">
        <v>145</v>
      </c>
      <c r="L139" s="2" t="s">
        <v>146</v>
      </c>
      <c r="M139" s="2" t="s">
        <v>147</v>
      </c>
    </row>
    <row r="140" spans="1:13" ht="12.75">
      <c r="A140" s="1" t="s">
        <v>149</v>
      </c>
      <c r="B140" s="1" t="s">
        <v>0</v>
      </c>
      <c r="C140" s="2">
        <v>24000</v>
      </c>
      <c r="D140" s="2">
        <v>4074058</v>
      </c>
      <c r="E140" s="2">
        <v>0</v>
      </c>
      <c r="F140" s="2">
        <v>0</v>
      </c>
      <c r="G140" s="2" t="s">
        <v>23</v>
      </c>
      <c r="H140" s="2">
        <v>5</v>
      </c>
      <c r="I140" s="2">
        <v>5</v>
      </c>
      <c r="J140" s="2"/>
      <c r="K140" s="2" t="s">
        <v>6</v>
      </c>
      <c r="L140" s="2" t="s">
        <v>119</v>
      </c>
      <c r="M140" s="2" t="s">
        <v>150</v>
      </c>
    </row>
    <row r="141" spans="1:13" ht="12.75">
      <c r="A141" s="1" t="s">
        <v>412</v>
      </c>
      <c r="B141" s="1" t="s">
        <v>0</v>
      </c>
      <c r="C141" s="2">
        <v>2026.4</v>
      </c>
      <c r="D141" s="2">
        <v>1393165</v>
      </c>
      <c r="E141" s="2">
        <v>0</v>
      </c>
      <c r="F141" s="2">
        <v>0</v>
      </c>
      <c r="G141" s="2" t="s">
        <v>385</v>
      </c>
      <c r="H141" s="2">
        <v>5</v>
      </c>
      <c r="I141" s="2">
        <v>5</v>
      </c>
      <c r="J141" s="2"/>
      <c r="K141" s="2" t="s">
        <v>6</v>
      </c>
      <c r="L141" s="2" t="s">
        <v>119</v>
      </c>
      <c r="M141" s="2" t="s">
        <v>413</v>
      </c>
    </row>
    <row r="142" spans="1:13" ht="12.75">
      <c r="A142" s="1" t="s">
        <v>412</v>
      </c>
      <c r="B142" s="1" t="s">
        <v>0</v>
      </c>
      <c r="C142" s="2">
        <v>1650</v>
      </c>
      <c r="D142" s="2">
        <v>1945697</v>
      </c>
      <c r="E142" s="2">
        <v>1250</v>
      </c>
      <c r="F142" s="2">
        <v>1495333</v>
      </c>
      <c r="G142" s="2" t="s">
        <v>2</v>
      </c>
      <c r="H142" s="2">
        <v>5</v>
      </c>
      <c r="I142" s="2">
        <v>5</v>
      </c>
      <c r="J142" s="2"/>
      <c r="K142" s="2" t="s">
        <v>6</v>
      </c>
      <c r="L142" s="2" t="s">
        <v>119</v>
      </c>
      <c r="M142" s="2" t="s">
        <v>413</v>
      </c>
    </row>
    <row r="143" spans="1:13" ht="12.75">
      <c r="A143" s="1" t="s">
        <v>412</v>
      </c>
      <c r="B143" s="1" t="s">
        <v>0</v>
      </c>
      <c r="C143" s="2">
        <v>72810</v>
      </c>
      <c r="D143" s="2">
        <v>15104655</v>
      </c>
      <c r="E143" s="2">
        <v>0</v>
      </c>
      <c r="F143" s="2">
        <v>0</v>
      </c>
      <c r="G143" s="2" t="s">
        <v>1</v>
      </c>
      <c r="H143" s="2">
        <v>5</v>
      </c>
      <c r="I143" s="2">
        <v>5</v>
      </c>
      <c r="J143" s="2"/>
      <c r="K143" s="2" t="s">
        <v>6</v>
      </c>
      <c r="L143" s="2" t="s">
        <v>119</v>
      </c>
      <c r="M143" s="2" t="s">
        <v>413</v>
      </c>
    </row>
    <row r="144" spans="1:13" ht="12.75">
      <c r="A144" s="1" t="s">
        <v>414</v>
      </c>
      <c r="B144" s="1" t="s">
        <v>0</v>
      </c>
      <c r="C144" s="2">
        <v>22622</v>
      </c>
      <c r="D144" s="2">
        <v>6661466</v>
      </c>
      <c r="E144" s="2">
        <v>0</v>
      </c>
      <c r="F144" s="2">
        <v>0</v>
      </c>
      <c r="G144" s="2" t="s">
        <v>25</v>
      </c>
      <c r="H144" s="2">
        <v>5</v>
      </c>
      <c r="I144" s="2">
        <v>5</v>
      </c>
      <c r="J144" s="2"/>
      <c r="K144" s="2" t="s">
        <v>6</v>
      </c>
      <c r="L144" s="2" t="s">
        <v>119</v>
      </c>
      <c r="M144" s="2" t="s">
        <v>415</v>
      </c>
    </row>
    <row r="145" spans="1:13" ht="12.75">
      <c r="A145" s="1" t="s">
        <v>414</v>
      </c>
      <c r="B145" s="1" t="s">
        <v>0</v>
      </c>
      <c r="C145" s="2">
        <v>89.82</v>
      </c>
      <c r="D145" s="2">
        <v>67752</v>
      </c>
      <c r="E145" s="2">
        <v>0</v>
      </c>
      <c r="F145" s="2">
        <v>0</v>
      </c>
      <c r="G145" s="2" t="s">
        <v>1</v>
      </c>
      <c r="H145" s="2">
        <v>5</v>
      </c>
      <c r="I145" s="2">
        <v>5</v>
      </c>
      <c r="J145" s="2"/>
      <c r="K145" s="2" t="s">
        <v>6</v>
      </c>
      <c r="L145" s="2" t="s">
        <v>119</v>
      </c>
      <c r="M145" s="2" t="s">
        <v>415</v>
      </c>
    </row>
    <row r="146" spans="1:13" ht="12.75">
      <c r="A146" s="1" t="s">
        <v>151</v>
      </c>
      <c r="B146" s="1" t="s">
        <v>0</v>
      </c>
      <c r="C146" s="2">
        <v>47300</v>
      </c>
      <c r="D146" s="2">
        <v>12529619</v>
      </c>
      <c r="E146" s="2">
        <v>0</v>
      </c>
      <c r="F146" s="2">
        <v>0</v>
      </c>
      <c r="G146" s="2" t="s">
        <v>19</v>
      </c>
      <c r="H146" s="2">
        <v>5</v>
      </c>
      <c r="I146" s="2">
        <v>5</v>
      </c>
      <c r="J146" s="2"/>
      <c r="K146" s="2" t="s">
        <v>6</v>
      </c>
      <c r="L146" s="2" t="s">
        <v>119</v>
      </c>
      <c r="M146" s="2" t="s">
        <v>152</v>
      </c>
    </row>
    <row r="147" spans="1:13" ht="12.75">
      <c r="A147" s="1" t="s">
        <v>151</v>
      </c>
      <c r="B147" s="1" t="s">
        <v>0</v>
      </c>
      <c r="C147" s="2">
        <v>69269.9</v>
      </c>
      <c r="D147" s="2">
        <v>19347050</v>
      </c>
      <c r="E147" s="2">
        <v>24831.9</v>
      </c>
      <c r="F147" s="2">
        <v>7944284</v>
      </c>
      <c r="G147" s="2" t="s">
        <v>2</v>
      </c>
      <c r="H147" s="2">
        <v>5</v>
      </c>
      <c r="I147" s="2">
        <v>5</v>
      </c>
      <c r="J147" s="2"/>
      <c r="K147" s="2" t="s">
        <v>6</v>
      </c>
      <c r="L147" s="2" t="s">
        <v>119</v>
      </c>
      <c r="M147" s="2" t="s">
        <v>152</v>
      </c>
    </row>
    <row r="148" spans="1:13" ht="12.75">
      <c r="A148" s="1" t="s">
        <v>151</v>
      </c>
      <c r="B148" s="1" t="s">
        <v>0</v>
      </c>
      <c r="C148" s="2">
        <v>25518.9</v>
      </c>
      <c r="D148" s="2">
        <v>5418805</v>
      </c>
      <c r="E148" s="2">
        <v>0</v>
      </c>
      <c r="F148" s="2">
        <v>0</v>
      </c>
      <c r="G148" s="2" t="s">
        <v>86</v>
      </c>
      <c r="H148" s="2">
        <v>5</v>
      </c>
      <c r="I148" s="2">
        <v>5</v>
      </c>
      <c r="J148" s="2"/>
      <c r="K148" s="2" t="s">
        <v>6</v>
      </c>
      <c r="L148" s="2" t="s">
        <v>119</v>
      </c>
      <c r="M148" s="2" t="s">
        <v>152</v>
      </c>
    </row>
    <row r="149" spans="1:13" ht="12.75">
      <c r="A149" s="1" t="s">
        <v>151</v>
      </c>
      <c r="B149" s="1" t="s">
        <v>0</v>
      </c>
      <c r="C149" s="2">
        <v>24000</v>
      </c>
      <c r="D149" s="2">
        <v>6282197</v>
      </c>
      <c r="E149" s="2">
        <v>0</v>
      </c>
      <c r="F149" s="2">
        <v>0</v>
      </c>
      <c r="G149" s="2" t="s">
        <v>25</v>
      </c>
      <c r="H149" s="2">
        <v>5</v>
      </c>
      <c r="I149" s="2">
        <v>5</v>
      </c>
      <c r="J149" s="2"/>
      <c r="K149" s="2" t="s">
        <v>6</v>
      </c>
      <c r="L149" s="2" t="s">
        <v>119</v>
      </c>
      <c r="M149" s="2" t="s">
        <v>152</v>
      </c>
    </row>
    <row r="150" spans="1:13" ht="12.75">
      <c r="A150" s="1" t="s">
        <v>151</v>
      </c>
      <c r="B150" s="1" t="s">
        <v>0</v>
      </c>
      <c r="C150" s="2">
        <v>30957</v>
      </c>
      <c r="D150" s="2">
        <v>6353625</v>
      </c>
      <c r="E150" s="2">
        <v>0</v>
      </c>
      <c r="F150" s="2">
        <v>0</v>
      </c>
      <c r="G150" s="2" t="s">
        <v>63</v>
      </c>
      <c r="H150" s="2">
        <v>5</v>
      </c>
      <c r="I150" s="2">
        <v>5</v>
      </c>
      <c r="J150" s="2"/>
      <c r="K150" s="2" t="s">
        <v>6</v>
      </c>
      <c r="L150" s="2" t="s">
        <v>119</v>
      </c>
      <c r="M150" s="2" t="s">
        <v>152</v>
      </c>
    </row>
    <row r="151" spans="1:13" ht="12.75">
      <c r="A151" s="1" t="s">
        <v>416</v>
      </c>
      <c r="B151" s="1" t="s">
        <v>0</v>
      </c>
      <c r="C151" s="2">
        <v>56820</v>
      </c>
      <c r="D151" s="2">
        <v>11873629</v>
      </c>
      <c r="E151" s="2">
        <v>0</v>
      </c>
      <c r="F151" s="2">
        <v>0</v>
      </c>
      <c r="G151" s="2" t="s">
        <v>23</v>
      </c>
      <c r="H151" s="2">
        <v>5</v>
      </c>
      <c r="I151" s="2">
        <v>5</v>
      </c>
      <c r="J151" s="2"/>
      <c r="K151" s="2" t="s">
        <v>6</v>
      </c>
      <c r="L151" s="2" t="s">
        <v>119</v>
      </c>
      <c r="M151" s="2" t="s">
        <v>417</v>
      </c>
    </row>
    <row r="152" spans="1:13" ht="12.75">
      <c r="A152" s="1" t="s">
        <v>153</v>
      </c>
      <c r="B152" s="1" t="s">
        <v>0</v>
      </c>
      <c r="C152" s="2">
        <v>63626.1</v>
      </c>
      <c r="D152" s="2">
        <v>17991061</v>
      </c>
      <c r="E152" s="2">
        <v>0</v>
      </c>
      <c r="F152" s="2">
        <v>0</v>
      </c>
      <c r="G152" s="2" t="s">
        <v>86</v>
      </c>
      <c r="H152" s="2">
        <v>5</v>
      </c>
      <c r="I152" s="2">
        <v>5</v>
      </c>
      <c r="J152" s="2"/>
      <c r="K152" s="2" t="s">
        <v>6</v>
      </c>
      <c r="L152" s="2" t="s">
        <v>119</v>
      </c>
      <c r="M152" s="2" t="s">
        <v>154</v>
      </c>
    </row>
    <row r="153" spans="1:13" ht="12.75">
      <c r="A153" s="1" t="s">
        <v>153</v>
      </c>
      <c r="B153" s="1" t="s">
        <v>0</v>
      </c>
      <c r="C153" s="2">
        <v>25106</v>
      </c>
      <c r="D153" s="2">
        <v>4430629</v>
      </c>
      <c r="E153" s="2">
        <v>0</v>
      </c>
      <c r="F153" s="2">
        <v>0</v>
      </c>
      <c r="G153" s="2" t="s">
        <v>5</v>
      </c>
      <c r="H153" s="2">
        <v>5</v>
      </c>
      <c r="I153" s="2">
        <v>4</v>
      </c>
      <c r="J153" s="2"/>
      <c r="K153" s="2" t="s">
        <v>6</v>
      </c>
      <c r="L153" s="2" t="s">
        <v>119</v>
      </c>
      <c r="M153" s="2" t="s">
        <v>154</v>
      </c>
    </row>
    <row r="154" spans="1:13" ht="12.75">
      <c r="A154" s="1" t="s">
        <v>153</v>
      </c>
      <c r="B154" s="1" t="s">
        <v>0</v>
      </c>
      <c r="C154" s="2">
        <v>12588</v>
      </c>
      <c r="D154" s="2">
        <v>3501932</v>
      </c>
      <c r="E154" s="2">
        <v>3933</v>
      </c>
      <c r="F154" s="2">
        <v>943244</v>
      </c>
      <c r="G154" s="2" t="s">
        <v>63</v>
      </c>
      <c r="H154" s="2">
        <v>5</v>
      </c>
      <c r="I154" s="2">
        <v>5</v>
      </c>
      <c r="J154" s="2"/>
      <c r="K154" s="2" t="s">
        <v>6</v>
      </c>
      <c r="L154" s="2" t="s">
        <v>119</v>
      </c>
      <c r="M154" s="2" t="s">
        <v>154</v>
      </c>
    </row>
    <row r="155" spans="1:13" ht="12.75">
      <c r="A155" s="1" t="s">
        <v>153</v>
      </c>
      <c r="B155" s="1" t="s">
        <v>0</v>
      </c>
      <c r="C155" s="2">
        <v>12000</v>
      </c>
      <c r="D155" s="2">
        <v>3758792</v>
      </c>
      <c r="E155" s="2">
        <v>12000</v>
      </c>
      <c r="F155" s="2">
        <v>3758792</v>
      </c>
      <c r="G155" s="2" t="s">
        <v>384</v>
      </c>
      <c r="H155" s="2">
        <v>5</v>
      </c>
      <c r="I155" s="2">
        <v>5</v>
      </c>
      <c r="J155" s="2"/>
      <c r="K155" s="2" t="s">
        <v>6</v>
      </c>
      <c r="L155" s="2" t="s">
        <v>119</v>
      </c>
      <c r="M155" s="2" t="s">
        <v>154</v>
      </c>
    </row>
    <row r="156" spans="1:13" ht="12.75">
      <c r="A156" s="1" t="s">
        <v>155</v>
      </c>
      <c r="B156" s="1" t="s">
        <v>0</v>
      </c>
      <c r="C156" s="2">
        <v>153464.9</v>
      </c>
      <c r="D156" s="2">
        <v>39735238</v>
      </c>
      <c r="E156" s="2">
        <v>0</v>
      </c>
      <c r="F156" s="2">
        <v>0</v>
      </c>
      <c r="G156" s="2" t="s">
        <v>19</v>
      </c>
      <c r="H156" s="2">
        <v>5</v>
      </c>
      <c r="I156" s="2">
        <v>5</v>
      </c>
      <c r="J156" s="2"/>
      <c r="K156" s="2" t="s">
        <v>6</v>
      </c>
      <c r="L156" s="2" t="s">
        <v>119</v>
      </c>
      <c r="M156" s="2" t="s">
        <v>156</v>
      </c>
    </row>
    <row r="157" spans="1:13" ht="12.75">
      <c r="A157" s="1" t="s">
        <v>155</v>
      </c>
      <c r="B157" s="1" t="s">
        <v>0</v>
      </c>
      <c r="C157" s="2">
        <v>1688944</v>
      </c>
      <c r="D157" s="2">
        <v>982832785</v>
      </c>
      <c r="E157" s="2">
        <v>54040</v>
      </c>
      <c r="F157" s="2">
        <v>33762320</v>
      </c>
      <c r="G157" s="2" t="s">
        <v>22</v>
      </c>
      <c r="H157" s="2">
        <v>5</v>
      </c>
      <c r="I157" s="2">
        <v>5</v>
      </c>
      <c r="J157" s="2"/>
      <c r="K157" s="2" t="s">
        <v>6</v>
      </c>
      <c r="L157" s="2" t="s">
        <v>119</v>
      </c>
      <c r="M157" s="2" t="s">
        <v>156</v>
      </c>
    </row>
    <row r="158" spans="1:13" ht="12.75">
      <c r="A158" s="1" t="s">
        <v>155</v>
      </c>
      <c r="B158" s="1" t="s">
        <v>0</v>
      </c>
      <c r="C158" s="2">
        <v>100237.09999999999</v>
      </c>
      <c r="D158" s="2">
        <v>51303269</v>
      </c>
      <c r="E158" s="2">
        <v>0</v>
      </c>
      <c r="F158" s="2">
        <v>0</v>
      </c>
      <c r="G158" s="2" t="s">
        <v>385</v>
      </c>
      <c r="H158" s="2">
        <v>5</v>
      </c>
      <c r="I158" s="2">
        <v>5</v>
      </c>
      <c r="J158" s="2"/>
      <c r="K158" s="2" t="s">
        <v>6</v>
      </c>
      <c r="L158" s="2" t="s">
        <v>119</v>
      </c>
      <c r="M158" s="2" t="s">
        <v>156</v>
      </c>
    </row>
    <row r="159" spans="1:13" ht="12.75">
      <c r="A159" s="1" t="s">
        <v>155</v>
      </c>
      <c r="B159" s="1" t="s">
        <v>0</v>
      </c>
      <c r="C159" s="2">
        <v>22888</v>
      </c>
      <c r="D159" s="2">
        <v>13022744</v>
      </c>
      <c r="E159" s="2">
        <v>0</v>
      </c>
      <c r="F159" s="2">
        <v>0</v>
      </c>
      <c r="G159" s="2" t="s">
        <v>383</v>
      </c>
      <c r="H159" s="2">
        <v>5</v>
      </c>
      <c r="I159" s="2">
        <v>5</v>
      </c>
      <c r="J159" s="2"/>
      <c r="K159" s="2" t="s">
        <v>6</v>
      </c>
      <c r="L159" s="2" t="s">
        <v>119</v>
      </c>
      <c r="M159" s="2" t="s">
        <v>156</v>
      </c>
    </row>
    <row r="160" spans="1:13" ht="12.75">
      <c r="A160" s="1" t="s">
        <v>155</v>
      </c>
      <c r="B160" s="1" t="s">
        <v>0</v>
      </c>
      <c r="C160" s="2">
        <v>1088101.6</v>
      </c>
      <c r="D160" s="2">
        <v>377085964</v>
      </c>
      <c r="E160" s="2">
        <v>122252</v>
      </c>
      <c r="F160" s="2">
        <v>54015774</v>
      </c>
      <c r="G160" s="2" t="s">
        <v>2</v>
      </c>
      <c r="H160" s="2">
        <v>5</v>
      </c>
      <c r="I160" s="2">
        <v>5</v>
      </c>
      <c r="J160" s="2"/>
      <c r="K160" s="2" t="s">
        <v>6</v>
      </c>
      <c r="L160" s="2" t="s">
        <v>119</v>
      </c>
      <c r="M160" s="2" t="s">
        <v>156</v>
      </c>
    </row>
    <row r="161" spans="1:13" ht="12.75">
      <c r="A161" s="1" t="s">
        <v>155</v>
      </c>
      <c r="B161" s="1" t="s">
        <v>0</v>
      </c>
      <c r="C161" s="2">
        <v>126610</v>
      </c>
      <c r="D161" s="2">
        <v>56396968</v>
      </c>
      <c r="E161" s="2">
        <v>0</v>
      </c>
      <c r="F161" s="2">
        <v>0</v>
      </c>
      <c r="G161" s="2" t="s">
        <v>86</v>
      </c>
      <c r="H161" s="2">
        <v>5</v>
      </c>
      <c r="I161" s="2">
        <v>5</v>
      </c>
      <c r="J161" s="2"/>
      <c r="K161" s="2" t="s">
        <v>6</v>
      </c>
      <c r="L161" s="2" t="s">
        <v>119</v>
      </c>
      <c r="M161" s="2" t="s">
        <v>156</v>
      </c>
    </row>
    <row r="162" spans="1:13" ht="12.75">
      <c r="A162" s="1" t="s">
        <v>155</v>
      </c>
      <c r="B162" s="1" t="s">
        <v>0</v>
      </c>
      <c r="C162" s="2">
        <v>685892</v>
      </c>
      <c r="D162" s="2">
        <v>198289661</v>
      </c>
      <c r="E162" s="2">
        <v>44000</v>
      </c>
      <c r="F162" s="2">
        <v>14750467</v>
      </c>
      <c r="G162" s="2" t="s">
        <v>25</v>
      </c>
      <c r="H162" s="2">
        <v>5</v>
      </c>
      <c r="I162" s="2">
        <v>5</v>
      </c>
      <c r="J162" s="2"/>
      <c r="K162" s="2" t="s">
        <v>6</v>
      </c>
      <c r="L162" s="2" t="s">
        <v>119</v>
      </c>
      <c r="M162" s="2" t="s">
        <v>156</v>
      </c>
    </row>
    <row r="163" spans="1:13" ht="12.75">
      <c r="A163" s="1" t="s">
        <v>155</v>
      </c>
      <c r="B163" s="1" t="s">
        <v>0</v>
      </c>
      <c r="C163" s="2">
        <v>25000</v>
      </c>
      <c r="D163" s="2">
        <v>4628721</v>
      </c>
      <c r="E163" s="2">
        <v>0</v>
      </c>
      <c r="F163" s="2">
        <v>0</v>
      </c>
      <c r="G163" s="2" t="s">
        <v>5</v>
      </c>
      <c r="H163" s="2">
        <v>5</v>
      </c>
      <c r="I163" s="2">
        <v>4</v>
      </c>
      <c r="J163" s="2"/>
      <c r="K163" s="2" t="s">
        <v>6</v>
      </c>
      <c r="L163" s="2" t="s">
        <v>119</v>
      </c>
      <c r="M163" s="2" t="s">
        <v>156</v>
      </c>
    </row>
    <row r="164" spans="1:13" ht="12.75">
      <c r="A164" s="1" t="s">
        <v>155</v>
      </c>
      <c r="B164" s="1" t="s">
        <v>0</v>
      </c>
      <c r="C164" s="2">
        <v>230039</v>
      </c>
      <c r="D164" s="2">
        <v>57426780</v>
      </c>
      <c r="E164" s="2">
        <v>25565</v>
      </c>
      <c r="F164" s="2">
        <v>6693058</v>
      </c>
      <c r="G164" s="2" t="s">
        <v>1</v>
      </c>
      <c r="H164" s="2">
        <v>5</v>
      </c>
      <c r="I164" s="2">
        <v>5</v>
      </c>
      <c r="J164" s="2"/>
      <c r="K164" s="2" t="s">
        <v>6</v>
      </c>
      <c r="L164" s="2" t="s">
        <v>119</v>
      </c>
      <c r="M164" s="2" t="s">
        <v>156</v>
      </c>
    </row>
    <row r="165" spans="1:13" ht="12.75">
      <c r="A165" s="1" t="s">
        <v>155</v>
      </c>
      <c r="B165" s="1" t="s">
        <v>0</v>
      </c>
      <c r="C165" s="2">
        <v>334224.9</v>
      </c>
      <c r="D165" s="2">
        <v>86636942</v>
      </c>
      <c r="E165" s="2">
        <v>0</v>
      </c>
      <c r="F165" s="2">
        <v>0</v>
      </c>
      <c r="G165" s="2" t="s">
        <v>368</v>
      </c>
      <c r="H165" s="2">
        <v>5</v>
      </c>
      <c r="I165" s="2">
        <v>5</v>
      </c>
      <c r="J165" s="2"/>
      <c r="K165" s="2" t="s">
        <v>6</v>
      </c>
      <c r="L165" s="2" t="s">
        <v>119</v>
      </c>
      <c r="M165" s="2" t="s">
        <v>156</v>
      </c>
    </row>
    <row r="166" spans="1:13" ht="12.75">
      <c r="A166" s="1" t="s">
        <v>155</v>
      </c>
      <c r="B166" s="1" t="s">
        <v>0</v>
      </c>
      <c r="C166" s="2">
        <v>131757.1</v>
      </c>
      <c r="D166" s="2">
        <v>40756367</v>
      </c>
      <c r="E166" s="2">
        <v>0</v>
      </c>
      <c r="F166" s="2">
        <v>0</v>
      </c>
      <c r="G166" s="2" t="s">
        <v>32</v>
      </c>
      <c r="H166" s="2">
        <v>5</v>
      </c>
      <c r="I166" s="2">
        <v>5</v>
      </c>
      <c r="J166" s="2"/>
      <c r="K166" s="2" t="s">
        <v>6</v>
      </c>
      <c r="L166" s="2" t="s">
        <v>119</v>
      </c>
      <c r="M166" s="2" t="s">
        <v>156</v>
      </c>
    </row>
    <row r="167" spans="1:13" ht="12.75">
      <c r="A167" s="1" t="s">
        <v>155</v>
      </c>
      <c r="B167" s="1" t="s">
        <v>0</v>
      </c>
      <c r="C167" s="2">
        <v>303618.14</v>
      </c>
      <c r="D167" s="2">
        <v>121236040</v>
      </c>
      <c r="E167" s="2">
        <v>0</v>
      </c>
      <c r="F167" s="2">
        <v>0</v>
      </c>
      <c r="G167" s="2" t="s">
        <v>33</v>
      </c>
      <c r="H167" s="2">
        <v>5</v>
      </c>
      <c r="I167" s="2">
        <v>5</v>
      </c>
      <c r="J167" s="2"/>
      <c r="K167" s="2" t="s">
        <v>6</v>
      </c>
      <c r="L167" s="2" t="s">
        <v>119</v>
      </c>
      <c r="M167" s="2" t="s">
        <v>156</v>
      </c>
    </row>
    <row r="168" spans="1:13" ht="12.75">
      <c r="A168" s="1" t="s">
        <v>155</v>
      </c>
      <c r="B168" s="1" t="s">
        <v>0</v>
      </c>
      <c r="C168" s="2">
        <v>22000</v>
      </c>
      <c r="D168" s="2">
        <v>5456078</v>
      </c>
      <c r="E168" s="2">
        <v>0</v>
      </c>
      <c r="F168" s="2">
        <v>0</v>
      </c>
      <c r="G168" s="2" t="s">
        <v>35</v>
      </c>
      <c r="H168" s="2">
        <v>5</v>
      </c>
      <c r="I168" s="2">
        <v>5</v>
      </c>
      <c r="J168" s="2"/>
      <c r="K168" s="2" t="s">
        <v>6</v>
      </c>
      <c r="L168" s="2" t="s">
        <v>119</v>
      </c>
      <c r="M168" s="2" t="s">
        <v>156</v>
      </c>
    </row>
    <row r="169" spans="1:13" ht="12.75">
      <c r="A169" s="1" t="s">
        <v>155</v>
      </c>
      <c r="B169" s="1" t="s">
        <v>0</v>
      </c>
      <c r="C169" s="2">
        <v>13479</v>
      </c>
      <c r="D169" s="2">
        <v>7443732</v>
      </c>
      <c r="E169" s="2">
        <v>13479</v>
      </c>
      <c r="F169" s="2">
        <v>7443732</v>
      </c>
      <c r="G169" s="2" t="s">
        <v>392</v>
      </c>
      <c r="H169" s="2">
        <v>5</v>
      </c>
      <c r="I169" s="2">
        <v>5</v>
      </c>
      <c r="J169" s="2"/>
      <c r="K169" s="2" t="s">
        <v>6</v>
      </c>
      <c r="L169" s="2" t="s">
        <v>119</v>
      </c>
      <c r="M169" s="2" t="s">
        <v>156</v>
      </c>
    </row>
    <row r="170" spans="1:13" ht="12.75">
      <c r="A170" s="1" t="s">
        <v>155</v>
      </c>
      <c r="B170" s="1" t="s">
        <v>0</v>
      </c>
      <c r="C170" s="2">
        <v>350792</v>
      </c>
      <c r="D170" s="2">
        <v>107736605</v>
      </c>
      <c r="E170" s="2">
        <v>47105</v>
      </c>
      <c r="F170" s="2">
        <v>20097203</v>
      </c>
      <c r="G170" s="2" t="s">
        <v>63</v>
      </c>
      <c r="H170" s="2">
        <v>5</v>
      </c>
      <c r="I170" s="2">
        <v>5</v>
      </c>
      <c r="J170" s="2"/>
      <c r="K170" s="2" t="s">
        <v>6</v>
      </c>
      <c r="L170" s="2" t="s">
        <v>119</v>
      </c>
      <c r="M170" s="2" t="s">
        <v>156</v>
      </c>
    </row>
    <row r="171" spans="1:13" ht="12.75">
      <c r="A171" s="1" t="s">
        <v>155</v>
      </c>
      <c r="B171" s="1" t="s">
        <v>0</v>
      </c>
      <c r="C171" s="2">
        <v>27519</v>
      </c>
      <c r="D171" s="2">
        <v>13377499</v>
      </c>
      <c r="E171" s="2">
        <v>0</v>
      </c>
      <c r="F171" s="2">
        <v>0</v>
      </c>
      <c r="G171" s="2" t="s">
        <v>64</v>
      </c>
      <c r="H171" s="2">
        <v>5</v>
      </c>
      <c r="I171" s="2">
        <v>5</v>
      </c>
      <c r="J171" s="2"/>
      <c r="K171" s="2" t="s">
        <v>6</v>
      </c>
      <c r="L171" s="2" t="s">
        <v>119</v>
      </c>
      <c r="M171" s="2" t="s">
        <v>156</v>
      </c>
    </row>
    <row r="172" spans="1:13" ht="12.75">
      <c r="A172" s="1" t="s">
        <v>155</v>
      </c>
      <c r="B172" s="1" t="s">
        <v>0</v>
      </c>
      <c r="C172" s="2">
        <v>134620</v>
      </c>
      <c r="D172" s="2">
        <v>88873362</v>
      </c>
      <c r="E172" s="2">
        <v>0</v>
      </c>
      <c r="F172" s="2">
        <v>0</v>
      </c>
      <c r="G172" s="2" t="s">
        <v>28</v>
      </c>
      <c r="H172" s="2">
        <v>5</v>
      </c>
      <c r="I172" s="2">
        <v>5</v>
      </c>
      <c r="J172" s="2"/>
      <c r="K172" s="2" t="s">
        <v>6</v>
      </c>
      <c r="L172" s="2" t="s">
        <v>119</v>
      </c>
      <c r="M172" s="2" t="s">
        <v>156</v>
      </c>
    </row>
    <row r="173" spans="1:13" ht="12.75">
      <c r="A173" s="1" t="s">
        <v>155</v>
      </c>
      <c r="B173" s="1" t="s">
        <v>0</v>
      </c>
      <c r="C173" s="2">
        <v>78721</v>
      </c>
      <c r="D173" s="2">
        <v>27676294</v>
      </c>
      <c r="E173" s="2">
        <v>0</v>
      </c>
      <c r="F173" s="2">
        <v>0</v>
      </c>
      <c r="G173" s="2" t="s">
        <v>418</v>
      </c>
      <c r="H173" s="2">
        <v>5</v>
      </c>
      <c r="I173" s="2">
        <v>5</v>
      </c>
      <c r="J173" s="2"/>
      <c r="K173" s="2" t="s">
        <v>6</v>
      </c>
      <c r="L173" s="2" t="s">
        <v>119</v>
      </c>
      <c r="M173" s="2" t="s">
        <v>156</v>
      </c>
    </row>
    <row r="174" spans="1:13" ht="12.75">
      <c r="A174" s="1" t="s">
        <v>155</v>
      </c>
      <c r="B174" s="1" t="s">
        <v>0</v>
      </c>
      <c r="C174" s="2">
        <v>2115776.6799999997</v>
      </c>
      <c r="D174" s="2">
        <v>1025800659</v>
      </c>
      <c r="E174" s="2">
        <v>72790</v>
      </c>
      <c r="F174" s="2">
        <v>42036031</v>
      </c>
      <c r="G174" s="2" t="s">
        <v>23</v>
      </c>
      <c r="H174" s="2">
        <v>5</v>
      </c>
      <c r="I174" s="2">
        <v>5</v>
      </c>
      <c r="J174" s="2"/>
      <c r="K174" s="2" t="s">
        <v>6</v>
      </c>
      <c r="L174" s="2" t="s">
        <v>119</v>
      </c>
      <c r="M174" s="2" t="s">
        <v>156</v>
      </c>
    </row>
    <row r="175" spans="1:13" ht="12.75">
      <c r="A175" s="1" t="s">
        <v>155</v>
      </c>
      <c r="B175" s="1" t="s">
        <v>0</v>
      </c>
      <c r="C175" s="2">
        <v>73020</v>
      </c>
      <c r="D175" s="2">
        <v>26758315</v>
      </c>
      <c r="E175" s="2">
        <v>0</v>
      </c>
      <c r="F175" s="2">
        <v>0</v>
      </c>
      <c r="G175" s="2" t="s">
        <v>69</v>
      </c>
      <c r="H175" s="2">
        <v>5</v>
      </c>
      <c r="I175" s="2">
        <v>5</v>
      </c>
      <c r="J175" s="2"/>
      <c r="K175" s="2" t="s">
        <v>6</v>
      </c>
      <c r="L175" s="2" t="s">
        <v>119</v>
      </c>
      <c r="M175" s="2" t="s">
        <v>156</v>
      </c>
    </row>
    <row r="176" spans="1:13" ht="12.75">
      <c r="A176" s="1" t="s">
        <v>155</v>
      </c>
      <c r="B176" s="1" t="s">
        <v>0</v>
      </c>
      <c r="C176" s="2">
        <v>285142.13</v>
      </c>
      <c r="D176" s="2">
        <v>95533075</v>
      </c>
      <c r="E176" s="2">
        <v>20000</v>
      </c>
      <c r="F176" s="2">
        <v>9938682</v>
      </c>
      <c r="G176" s="2" t="s">
        <v>37</v>
      </c>
      <c r="H176" s="2">
        <v>5</v>
      </c>
      <c r="I176" s="2">
        <v>5</v>
      </c>
      <c r="J176" s="2"/>
      <c r="K176" s="2" t="s">
        <v>6</v>
      </c>
      <c r="L176" s="2" t="s">
        <v>119</v>
      </c>
      <c r="M176" s="2" t="s">
        <v>156</v>
      </c>
    </row>
    <row r="177" spans="1:13" ht="12.75">
      <c r="A177" s="1" t="s">
        <v>155</v>
      </c>
      <c r="B177" s="1" t="s">
        <v>0</v>
      </c>
      <c r="C177" s="2">
        <v>589150.7000000001</v>
      </c>
      <c r="D177" s="2">
        <v>245690060</v>
      </c>
      <c r="E177" s="2">
        <v>41104</v>
      </c>
      <c r="F177" s="2">
        <v>18312202</v>
      </c>
      <c r="G177" s="2" t="s">
        <v>95</v>
      </c>
      <c r="H177" s="2">
        <v>5</v>
      </c>
      <c r="I177" s="2">
        <v>5</v>
      </c>
      <c r="J177" s="2"/>
      <c r="K177" s="2" t="s">
        <v>6</v>
      </c>
      <c r="L177" s="2" t="s">
        <v>119</v>
      </c>
      <c r="M177" s="2" t="s">
        <v>156</v>
      </c>
    </row>
    <row r="178" spans="1:13" ht="12.75">
      <c r="A178" s="1" t="s">
        <v>155</v>
      </c>
      <c r="B178" s="1" t="s">
        <v>0</v>
      </c>
      <c r="C178" s="2">
        <v>1653711.5</v>
      </c>
      <c r="D178" s="2">
        <v>597650780</v>
      </c>
      <c r="E178" s="2">
        <v>93280</v>
      </c>
      <c r="F178" s="2">
        <v>31433709</v>
      </c>
      <c r="G178" s="2" t="s">
        <v>384</v>
      </c>
      <c r="H178" s="2">
        <v>5</v>
      </c>
      <c r="I178" s="2">
        <v>5</v>
      </c>
      <c r="J178" s="2"/>
      <c r="K178" s="2" t="s">
        <v>6</v>
      </c>
      <c r="L178" s="2" t="s">
        <v>119</v>
      </c>
      <c r="M178" s="2" t="s">
        <v>156</v>
      </c>
    </row>
    <row r="179" spans="1:13" ht="12.75">
      <c r="A179" s="1" t="s">
        <v>419</v>
      </c>
      <c r="B179" s="1" t="s">
        <v>0</v>
      </c>
      <c r="C179" s="2">
        <v>40.8</v>
      </c>
      <c r="D179" s="2">
        <v>118510</v>
      </c>
      <c r="E179" s="2">
        <v>36</v>
      </c>
      <c r="F179" s="2">
        <v>114451</v>
      </c>
      <c r="G179" s="2" t="s">
        <v>42</v>
      </c>
      <c r="H179" s="2">
        <v>5</v>
      </c>
      <c r="I179" s="2">
        <v>1</v>
      </c>
      <c r="J179" s="2"/>
      <c r="K179" s="2" t="s">
        <v>6</v>
      </c>
      <c r="L179" s="2" t="s">
        <v>119</v>
      </c>
      <c r="M179" s="2" t="s">
        <v>420</v>
      </c>
    </row>
    <row r="180" spans="1:13" ht="12.75">
      <c r="A180" s="1" t="s">
        <v>421</v>
      </c>
      <c r="B180" s="1" t="s">
        <v>0</v>
      </c>
      <c r="C180" s="2">
        <v>34</v>
      </c>
      <c r="D180" s="2">
        <v>25453</v>
      </c>
      <c r="E180" s="2">
        <v>0</v>
      </c>
      <c r="F180" s="2">
        <v>0</v>
      </c>
      <c r="G180" s="2" t="s">
        <v>5</v>
      </c>
      <c r="H180" s="2">
        <v>5</v>
      </c>
      <c r="I180" s="2">
        <v>4</v>
      </c>
      <c r="J180" s="2"/>
      <c r="K180" s="2" t="s">
        <v>6</v>
      </c>
      <c r="L180" s="2" t="s">
        <v>119</v>
      </c>
      <c r="M180" s="2" t="s">
        <v>422</v>
      </c>
    </row>
    <row r="181" spans="1:13" ht="12.75">
      <c r="A181" s="1" t="s">
        <v>423</v>
      </c>
      <c r="B181" s="1" t="s">
        <v>0</v>
      </c>
      <c r="C181" s="2">
        <v>2040</v>
      </c>
      <c r="D181" s="2">
        <v>293447</v>
      </c>
      <c r="E181" s="2">
        <v>0</v>
      </c>
      <c r="F181" s="2">
        <v>0</v>
      </c>
      <c r="G181" s="2" t="s">
        <v>31</v>
      </c>
      <c r="H181" s="2">
        <v>5</v>
      </c>
      <c r="I181" s="2">
        <v>5</v>
      </c>
      <c r="J181" s="2"/>
      <c r="K181" s="2" t="s">
        <v>6</v>
      </c>
      <c r="L181" s="2" t="s">
        <v>160</v>
      </c>
      <c r="M181" s="2" t="s">
        <v>424</v>
      </c>
    </row>
    <row r="182" spans="1:13" ht="12.75">
      <c r="A182" s="1" t="s">
        <v>425</v>
      </c>
      <c r="B182" s="1" t="s">
        <v>0</v>
      </c>
      <c r="C182" s="2">
        <v>1679.6</v>
      </c>
      <c r="D182" s="2">
        <v>207247</v>
      </c>
      <c r="E182" s="2">
        <v>0</v>
      </c>
      <c r="F182" s="2">
        <v>0</v>
      </c>
      <c r="G182" s="2" t="s">
        <v>36</v>
      </c>
      <c r="H182" s="2">
        <v>5</v>
      </c>
      <c r="I182" s="2">
        <v>5</v>
      </c>
      <c r="J182" s="2"/>
      <c r="K182" s="2" t="s">
        <v>6</v>
      </c>
      <c r="L182" s="2" t="s">
        <v>160</v>
      </c>
      <c r="M182" s="2" t="s">
        <v>426</v>
      </c>
    </row>
    <row r="183" spans="1:13" ht="12.75">
      <c r="A183" s="1" t="s">
        <v>425</v>
      </c>
      <c r="B183" s="1" t="s">
        <v>0</v>
      </c>
      <c r="C183" s="2">
        <v>18000</v>
      </c>
      <c r="D183" s="2">
        <v>5271023</v>
      </c>
      <c r="E183" s="2">
        <v>0</v>
      </c>
      <c r="F183" s="2">
        <v>0</v>
      </c>
      <c r="G183" s="2" t="s">
        <v>95</v>
      </c>
      <c r="H183" s="2">
        <v>5</v>
      </c>
      <c r="I183" s="2">
        <v>5</v>
      </c>
      <c r="J183" s="2"/>
      <c r="K183" s="2" t="s">
        <v>6</v>
      </c>
      <c r="L183" s="2" t="s">
        <v>160</v>
      </c>
      <c r="M183" s="2" t="s">
        <v>426</v>
      </c>
    </row>
    <row r="184" spans="1:13" ht="12.75">
      <c r="A184" s="1" t="s">
        <v>159</v>
      </c>
      <c r="B184" s="1" t="s">
        <v>0</v>
      </c>
      <c r="C184" s="2">
        <v>144</v>
      </c>
      <c r="D184" s="2">
        <v>4991</v>
      </c>
      <c r="E184" s="2">
        <v>0</v>
      </c>
      <c r="F184" s="2">
        <v>0</v>
      </c>
      <c r="G184" s="2" t="s">
        <v>22</v>
      </c>
      <c r="H184" s="2">
        <v>5</v>
      </c>
      <c r="I184" s="2">
        <v>5</v>
      </c>
      <c r="J184" s="2"/>
      <c r="K184" s="2" t="s">
        <v>6</v>
      </c>
      <c r="L184" s="2" t="s">
        <v>160</v>
      </c>
      <c r="M184" s="2" t="s">
        <v>161</v>
      </c>
    </row>
    <row r="185" spans="1:13" ht="12.75">
      <c r="A185" s="1" t="s">
        <v>159</v>
      </c>
      <c r="B185" s="1" t="s">
        <v>0</v>
      </c>
      <c r="C185" s="2">
        <v>95500</v>
      </c>
      <c r="D185" s="2">
        <v>26436027</v>
      </c>
      <c r="E185" s="2">
        <v>10000</v>
      </c>
      <c r="F185" s="2">
        <v>4546829</v>
      </c>
      <c r="G185" s="2" t="s">
        <v>95</v>
      </c>
      <c r="H185" s="2">
        <v>5</v>
      </c>
      <c r="I185" s="2">
        <v>5</v>
      </c>
      <c r="J185" s="2"/>
      <c r="K185" s="2" t="s">
        <v>6</v>
      </c>
      <c r="L185" s="2" t="s">
        <v>160</v>
      </c>
      <c r="M185" s="2" t="s">
        <v>161</v>
      </c>
    </row>
    <row r="186" spans="1:13" ht="12.75">
      <c r="A186" s="1" t="s">
        <v>427</v>
      </c>
      <c r="B186" s="1" t="s">
        <v>0</v>
      </c>
      <c r="C186" s="2">
        <v>13</v>
      </c>
      <c r="D186" s="2">
        <v>6500</v>
      </c>
      <c r="E186" s="2">
        <v>0</v>
      </c>
      <c r="F186" s="2">
        <v>0</v>
      </c>
      <c r="G186" s="2" t="s">
        <v>1</v>
      </c>
      <c r="H186" s="2">
        <v>5</v>
      </c>
      <c r="I186" s="2">
        <v>5</v>
      </c>
      <c r="J186" s="2"/>
      <c r="K186" s="2" t="s">
        <v>6</v>
      </c>
      <c r="L186" s="2" t="s">
        <v>160</v>
      </c>
      <c r="M186" s="2" t="s">
        <v>428</v>
      </c>
    </row>
    <row r="187" spans="1:13" ht="12.75">
      <c r="A187" s="1" t="s">
        <v>427</v>
      </c>
      <c r="B187" s="1" t="s">
        <v>0</v>
      </c>
      <c r="C187" s="2">
        <v>55</v>
      </c>
      <c r="D187" s="2">
        <v>39500</v>
      </c>
      <c r="E187" s="2">
        <v>0</v>
      </c>
      <c r="F187" s="2">
        <v>0</v>
      </c>
      <c r="G187" s="2" t="s">
        <v>36</v>
      </c>
      <c r="H187" s="2">
        <v>5</v>
      </c>
      <c r="I187" s="2">
        <v>5</v>
      </c>
      <c r="J187" s="2"/>
      <c r="K187" s="2" t="s">
        <v>6</v>
      </c>
      <c r="L187" s="2" t="s">
        <v>160</v>
      </c>
      <c r="M187" s="2" t="s">
        <v>428</v>
      </c>
    </row>
    <row r="188" spans="1:13" ht="12.75">
      <c r="A188" s="1" t="s">
        <v>429</v>
      </c>
      <c r="B188" s="1" t="s">
        <v>0</v>
      </c>
      <c r="C188" s="2">
        <v>15</v>
      </c>
      <c r="D188" s="2">
        <v>12067</v>
      </c>
      <c r="E188" s="2">
        <v>0</v>
      </c>
      <c r="F188" s="2">
        <v>0</v>
      </c>
      <c r="G188" s="2" t="s">
        <v>1</v>
      </c>
      <c r="H188" s="2">
        <v>5</v>
      </c>
      <c r="I188" s="2">
        <v>5</v>
      </c>
      <c r="J188" s="2"/>
      <c r="K188" s="2" t="s">
        <v>6</v>
      </c>
      <c r="L188" s="2" t="s">
        <v>160</v>
      </c>
      <c r="M188" s="2" t="s">
        <v>430</v>
      </c>
    </row>
    <row r="189" spans="1:13" ht="12.75">
      <c r="A189" s="1" t="s">
        <v>166</v>
      </c>
      <c r="B189" s="1" t="s">
        <v>0</v>
      </c>
      <c r="C189" s="2">
        <v>1678.81</v>
      </c>
      <c r="D189" s="2">
        <v>4267336</v>
      </c>
      <c r="E189" s="2">
        <v>0</v>
      </c>
      <c r="F189" s="2">
        <v>0</v>
      </c>
      <c r="G189" s="2" t="s">
        <v>42</v>
      </c>
      <c r="H189" s="2">
        <v>5</v>
      </c>
      <c r="I189" s="2">
        <v>1</v>
      </c>
      <c r="J189" s="2"/>
      <c r="K189" s="2" t="s">
        <v>6</v>
      </c>
      <c r="L189" s="2" t="s">
        <v>160</v>
      </c>
      <c r="M189" s="2" t="s">
        <v>167</v>
      </c>
    </row>
    <row r="190" spans="1:13" ht="12.75">
      <c r="A190" s="1" t="s">
        <v>166</v>
      </c>
      <c r="B190" s="1" t="s">
        <v>0</v>
      </c>
      <c r="C190" s="2">
        <v>362.8</v>
      </c>
      <c r="D190" s="2">
        <v>1171104</v>
      </c>
      <c r="E190" s="2">
        <v>0</v>
      </c>
      <c r="F190" s="2">
        <v>0</v>
      </c>
      <c r="G190" s="2" t="s">
        <v>80</v>
      </c>
      <c r="H190" s="2">
        <v>5</v>
      </c>
      <c r="I190" s="2">
        <v>2</v>
      </c>
      <c r="J190" s="2"/>
      <c r="K190" s="2" t="s">
        <v>6</v>
      </c>
      <c r="L190" s="2" t="s">
        <v>160</v>
      </c>
      <c r="M190" s="2" t="s">
        <v>167</v>
      </c>
    </row>
    <row r="191" spans="1:13" ht="12.75">
      <c r="A191" s="1" t="s">
        <v>431</v>
      </c>
      <c r="B191" s="1" t="s">
        <v>0</v>
      </c>
      <c r="C191" s="2">
        <v>1680</v>
      </c>
      <c r="D191" s="2">
        <v>1294621</v>
      </c>
      <c r="E191" s="2">
        <v>0</v>
      </c>
      <c r="F191" s="2">
        <v>0</v>
      </c>
      <c r="G191" s="2" t="s">
        <v>31</v>
      </c>
      <c r="H191" s="2">
        <v>5</v>
      </c>
      <c r="I191" s="2">
        <v>5</v>
      </c>
      <c r="J191" s="2"/>
      <c r="K191" s="2" t="s">
        <v>6</v>
      </c>
      <c r="L191" s="2" t="s">
        <v>160</v>
      </c>
      <c r="M191" s="2" t="s">
        <v>432</v>
      </c>
    </row>
    <row r="192" spans="1:13" ht="12.75">
      <c r="A192" s="1" t="s">
        <v>170</v>
      </c>
      <c r="B192" s="1" t="s">
        <v>0</v>
      </c>
      <c r="C192" s="2">
        <v>44000</v>
      </c>
      <c r="D192" s="2">
        <v>22054040</v>
      </c>
      <c r="E192" s="2">
        <v>0</v>
      </c>
      <c r="F192" s="2">
        <v>0</v>
      </c>
      <c r="G192" s="2" t="s">
        <v>95</v>
      </c>
      <c r="H192" s="2">
        <v>5</v>
      </c>
      <c r="I192" s="2">
        <v>5</v>
      </c>
      <c r="J192" s="2"/>
      <c r="K192" s="2" t="s">
        <v>6</v>
      </c>
      <c r="L192" s="2" t="s">
        <v>160</v>
      </c>
      <c r="M192" s="2" t="s">
        <v>171</v>
      </c>
    </row>
    <row r="193" spans="1:13" ht="12.75">
      <c r="A193" s="1" t="s">
        <v>433</v>
      </c>
      <c r="B193" s="1" t="s">
        <v>0</v>
      </c>
      <c r="C193" s="2">
        <v>10700</v>
      </c>
      <c r="D193" s="2">
        <v>4829183</v>
      </c>
      <c r="E193" s="2">
        <v>0</v>
      </c>
      <c r="F193" s="2">
        <v>0</v>
      </c>
      <c r="G193" s="2" t="s">
        <v>22</v>
      </c>
      <c r="H193" s="2">
        <v>5</v>
      </c>
      <c r="I193" s="2">
        <v>5</v>
      </c>
      <c r="J193" s="2"/>
      <c r="K193" s="2" t="s">
        <v>6</v>
      </c>
      <c r="L193" s="2" t="s">
        <v>160</v>
      </c>
      <c r="M193" s="2" t="s">
        <v>434</v>
      </c>
    </row>
    <row r="194" spans="1:13" ht="12.75">
      <c r="A194" s="1" t="s">
        <v>435</v>
      </c>
      <c r="B194" s="1" t="s">
        <v>0</v>
      </c>
      <c r="C194" s="2">
        <v>8230.4</v>
      </c>
      <c r="D194" s="2">
        <v>1035404</v>
      </c>
      <c r="E194" s="2">
        <v>0</v>
      </c>
      <c r="F194" s="2">
        <v>0</v>
      </c>
      <c r="G194" s="2" t="s">
        <v>36</v>
      </c>
      <c r="H194" s="2">
        <v>5</v>
      </c>
      <c r="I194" s="2">
        <v>5</v>
      </c>
      <c r="J194" s="2"/>
      <c r="K194" s="2" t="s">
        <v>6</v>
      </c>
      <c r="L194" s="2" t="s">
        <v>160</v>
      </c>
      <c r="M194" s="2" t="s">
        <v>436</v>
      </c>
    </row>
    <row r="195" spans="1:13" ht="12.75">
      <c r="A195" s="1" t="s">
        <v>435</v>
      </c>
      <c r="B195" s="1" t="s">
        <v>0</v>
      </c>
      <c r="C195" s="2">
        <v>225042.37</v>
      </c>
      <c r="D195" s="2">
        <v>65353795</v>
      </c>
      <c r="E195" s="2">
        <v>41368</v>
      </c>
      <c r="F195" s="2">
        <v>14223348</v>
      </c>
      <c r="G195" s="2" t="s">
        <v>95</v>
      </c>
      <c r="H195" s="2">
        <v>5</v>
      </c>
      <c r="I195" s="2">
        <v>5</v>
      </c>
      <c r="J195" s="2"/>
      <c r="K195" s="2" t="s">
        <v>6</v>
      </c>
      <c r="L195" s="2" t="s">
        <v>160</v>
      </c>
      <c r="M195" s="2" t="s">
        <v>436</v>
      </c>
    </row>
    <row r="196" spans="1:13" ht="12.75">
      <c r="A196" s="1" t="s">
        <v>437</v>
      </c>
      <c r="B196" s="1" t="s">
        <v>0</v>
      </c>
      <c r="C196" s="2">
        <v>2.98</v>
      </c>
      <c r="D196" s="2">
        <v>2830</v>
      </c>
      <c r="E196" s="2">
        <v>0</v>
      </c>
      <c r="F196" s="2">
        <v>0</v>
      </c>
      <c r="G196" s="2" t="s">
        <v>80</v>
      </c>
      <c r="H196" s="2">
        <v>5</v>
      </c>
      <c r="I196" s="2">
        <v>2</v>
      </c>
      <c r="J196" s="2"/>
      <c r="K196" s="2" t="s">
        <v>6</v>
      </c>
      <c r="L196" s="2" t="s">
        <v>160</v>
      </c>
      <c r="M196" s="2" t="s">
        <v>438</v>
      </c>
    </row>
    <row r="197" spans="1:13" ht="12.75">
      <c r="A197" s="1" t="s">
        <v>439</v>
      </c>
      <c r="B197" s="1" t="s">
        <v>0</v>
      </c>
      <c r="C197" s="2">
        <v>3.58</v>
      </c>
      <c r="D197" s="2">
        <v>3396</v>
      </c>
      <c r="E197" s="2">
        <v>0</v>
      </c>
      <c r="F197" s="2">
        <v>0</v>
      </c>
      <c r="G197" s="2" t="s">
        <v>441</v>
      </c>
      <c r="H197" s="2">
        <v>5</v>
      </c>
      <c r="I197" s="2">
        <v>5</v>
      </c>
      <c r="J197" s="2"/>
      <c r="K197" s="2" t="s">
        <v>6</v>
      </c>
      <c r="L197" s="2" t="s">
        <v>160</v>
      </c>
      <c r="M197" s="2" t="s">
        <v>440</v>
      </c>
    </row>
    <row r="198" spans="1:13" ht="12.75">
      <c r="A198" s="1" t="s">
        <v>439</v>
      </c>
      <c r="B198" s="1" t="s">
        <v>0</v>
      </c>
      <c r="C198" s="2">
        <v>960</v>
      </c>
      <c r="D198" s="2">
        <v>785026</v>
      </c>
      <c r="E198" s="2">
        <v>0</v>
      </c>
      <c r="F198" s="2">
        <v>0</v>
      </c>
      <c r="G198" s="2" t="s">
        <v>364</v>
      </c>
      <c r="H198" s="2">
        <v>5</v>
      </c>
      <c r="I198" s="2">
        <v>2</v>
      </c>
      <c r="J198" s="2"/>
      <c r="K198" s="2" t="s">
        <v>6</v>
      </c>
      <c r="L198" s="2" t="s">
        <v>160</v>
      </c>
      <c r="M198" s="2" t="s">
        <v>440</v>
      </c>
    </row>
    <row r="199" spans="1:13" ht="12.75">
      <c r="A199" s="1" t="s">
        <v>439</v>
      </c>
      <c r="B199" s="1" t="s">
        <v>0</v>
      </c>
      <c r="C199" s="2">
        <v>891</v>
      </c>
      <c r="D199" s="2">
        <v>820904</v>
      </c>
      <c r="E199" s="2">
        <v>0</v>
      </c>
      <c r="F199" s="2">
        <v>0</v>
      </c>
      <c r="G199" s="2" t="s">
        <v>2</v>
      </c>
      <c r="H199" s="2">
        <v>5</v>
      </c>
      <c r="I199" s="2">
        <v>5</v>
      </c>
      <c r="J199" s="2"/>
      <c r="K199" s="2" t="s">
        <v>6</v>
      </c>
      <c r="L199" s="2" t="s">
        <v>160</v>
      </c>
      <c r="M199" s="2" t="s">
        <v>440</v>
      </c>
    </row>
    <row r="200" spans="1:13" ht="12.75">
      <c r="A200" s="1" t="s">
        <v>442</v>
      </c>
      <c r="B200" s="1" t="s">
        <v>0</v>
      </c>
      <c r="C200" s="2">
        <v>2282</v>
      </c>
      <c r="D200" s="2">
        <v>1455887</v>
      </c>
      <c r="E200" s="2">
        <v>0</v>
      </c>
      <c r="F200" s="2">
        <v>0</v>
      </c>
      <c r="G200" s="2" t="s">
        <v>75</v>
      </c>
      <c r="H200" s="2">
        <v>5</v>
      </c>
      <c r="I200" s="2">
        <v>5</v>
      </c>
      <c r="J200" s="2"/>
      <c r="K200" s="2" t="s">
        <v>6</v>
      </c>
      <c r="L200" s="2" t="s">
        <v>160</v>
      </c>
      <c r="M200" s="2" t="s">
        <v>443</v>
      </c>
    </row>
    <row r="201" spans="1:13" ht="12.75">
      <c r="A201" s="1" t="s">
        <v>174</v>
      </c>
      <c r="B201" s="1" t="s">
        <v>0</v>
      </c>
      <c r="C201" s="2">
        <v>600</v>
      </c>
      <c r="D201" s="2">
        <v>594542</v>
      </c>
      <c r="E201" s="2">
        <v>600</v>
      </c>
      <c r="F201" s="2">
        <v>594542</v>
      </c>
      <c r="G201" s="2" t="s">
        <v>338</v>
      </c>
      <c r="H201" s="2">
        <v>5</v>
      </c>
      <c r="I201" s="2">
        <v>5</v>
      </c>
      <c r="J201" s="2"/>
      <c r="K201" s="2" t="s">
        <v>6</v>
      </c>
      <c r="L201" s="2" t="s">
        <v>160</v>
      </c>
      <c r="M201" s="2" t="s">
        <v>175</v>
      </c>
    </row>
    <row r="202" spans="1:13" ht="12.75">
      <c r="A202" s="1" t="s">
        <v>174</v>
      </c>
      <c r="B202" s="1" t="s">
        <v>0</v>
      </c>
      <c r="C202" s="2">
        <v>1132.25</v>
      </c>
      <c r="D202" s="2">
        <v>1081834</v>
      </c>
      <c r="E202" s="2">
        <v>0</v>
      </c>
      <c r="F202" s="2">
        <v>0</v>
      </c>
      <c r="G202" s="2" t="s">
        <v>80</v>
      </c>
      <c r="H202" s="2">
        <v>5</v>
      </c>
      <c r="I202" s="2">
        <v>2</v>
      </c>
      <c r="J202" s="2"/>
      <c r="K202" s="2" t="s">
        <v>6</v>
      </c>
      <c r="L202" s="2" t="s">
        <v>160</v>
      </c>
      <c r="M202" s="2" t="s">
        <v>175</v>
      </c>
    </row>
    <row r="203" spans="1:13" ht="12.75">
      <c r="A203" s="1" t="s">
        <v>174</v>
      </c>
      <c r="B203" s="1" t="s">
        <v>0</v>
      </c>
      <c r="C203" s="2">
        <v>1951.21</v>
      </c>
      <c r="D203" s="2">
        <v>1318060</v>
      </c>
      <c r="E203" s="2">
        <v>0</v>
      </c>
      <c r="F203" s="2">
        <v>0</v>
      </c>
      <c r="G203" s="2" t="s">
        <v>36</v>
      </c>
      <c r="H203" s="2">
        <v>5</v>
      </c>
      <c r="I203" s="2">
        <v>5</v>
      </c>
      <c r="J203" s="2"/>
      <c r="K203" s="2" t="s">
        <v>6</v>
      </c>
      <c r="L203" s="2" t="s">
        <v>160</v>
      </c>
      <c r="M203" s="2" t="s">
        <v>175</v>
      </c>
    </row>
    <row r="204" spans="1:13" ht="12.75">
      <c r="A204" s="1" t="s">
        <v>174</v>
      </c>
      <c r="B204" s="1" t="s">
        <v>0</v>
      </c>
      <c r="C204" s="2">
        <v>1398</v>
      </c>
      <c r="D204" s="2">
        <v>3442961</v>
      </c>
      <c r="E204" s="2">
        <v>0</v>
      </c>
      <c r="F204" s="2">
        <v>0</v>
      </c>
      <c r="G204" s="2" t="s">
        <v>52</v>
      </c>
      <c r="H204" s="2">
        <v>5</v>
      </c>
      <c r="I204" s="2">
        <v>1</v>
      </c>
      <c r="J204" s="2"/>
      <c r="K204" s="2" t="s">
        <v>6</v>
      </c>
      <c r="L204" s="2" t="s">
        <v>160</v>
      </c>
      <c r="M204" s="2" t="s">
        <v>175</v>
      </c>
    </row>
    <row r="205" spans="1:13" ht="12.75">
      <c r="A205" s="1" t="s">
        <v>174</v>
      </c>
      <c r="B205" s="1" t="s">
        <v>0</v>
      </c>
      <c r="C205" s="2">
        <v>597.93</v>
      </c>
      <c r="D205" s="2">
        <v>757177</v>
      </c>
      <c r="E205" s="2">
        <v>0</v>
      </c>
      <c r="F205" s="2">
        <v>0</v>
      </c>
      <c r="G205" s="2" t="s">
        <v>95</v>
      </c>
      <c r="H205" s="2">
        <v>5</v>
      </c>
      <c r="I205" s="2">
        <v>5</v>
      </c>
      <c r="J205" s="2"/>
      <c r="K205" s="2" t="s">
        <v>6</v>
      </c>
      <c r="L205" s="2" t="s">
        <v>160</v>
      </c>
      <c r="M205" s="2" t="s">
        <v>175</v>
      </c>
    </row>
    <row r="206" spans="1:13" ht="12.75">
      <c r="A206" s="1" t="s">
        <v>178</v>
      </c>
      <c r="B206" s="1" t="s">
        <v>0</v>
      </c>
      <c r="C206" s="2">
        <v>11840</v>
      </c>
      <c r="D206" s="2">
        <v>1932873</v>
      </c>
      <c r="E206" s="2">
        <v>0</v>
      </c>
      <c r="F206" s="2">
        <v>0</v>
      </c>
      <c r="G206" s="2" t="s">
        <v>2</v>
      </c>
      <c r="H206" s="2">
        <v>5</v>
      </c>
      <c r="I206" s="2">
        <v>5</v>
      </c>
      <c r="J206" s="2">
        <v>1</v>
      </c>
      <c r="K206" s="2" t="s">
        <v>6</v>
      </c>
      <c r="L206" s="2" t="s">
        <v>160</v>
      </c>
      <c r="M206" s="2" t="s">
        <v>179</v>
      </c>
    </row>
    <row r="207" spans="1:13" ht="12.75">
      <c r="A207" s="1" t="s">
        <v>178</v>
      </c>
      <c r="B207" s="1" t="s">
        <v>0</v>
      </c>
      <c r="C207" s="2">
        <v>27127</v>
      </c>
      <c r="D207" s="2">
        <v>3244758</v>
      </c>
      <c r="E207" s="2">
        <v>0</v>
      </c>
      <c r="F207" s="2">
        <v>0</v>
      </c>
      <c r="G207" s="2" t="s">
        <v>1</v>
      </c>
      <c r="H207" s="2">
        <v>5</v>
      </c>
      <c r="I207" s="2">
        <v>5</v>
      </c>
      <c r="J207" s="2">
        <v>1</v>
      </c>
      <c r="K207" s="2" t="s">
        <v>6</v>
      </c>
      <c r="L207" s="2" t="s">
        <v>160</v>
      </c>
      <c r="M207" s="2" t="s">
        <v>179</v>
      </c>
    </row>
    <row r="208" spans="1:13" ht="12.75">
      <c r="A208" s="1" t="s">
        <v>180</v>
      </c>
      <c r="B208" s="1" t="s">
        <v>0</v>
      </c>
      <c r="C208" s="2">
        <v>10.57</v>
      </c>
      <c r="D208" s="2">
        <v>10032</v>
      </c>
      <c r="E208" s="2">
        <v>0</v>
      </c>
      <c r="F208" s="2">
        <v>0</v>
      </c>
      <c r="G208" s="2" t="s">
        <v>22</v>
      </c>
      <c r="H208" s="2">
        <v>5</v>
      </c>
      <c r="I208" s="2">
        <v>5</v>
      </c>
      <c r="J208" s="2"/>
      <c r="K208" s="2" t="s">
        <v>6</v>
      </c>
      <c r="L208" s="2" t="s">
        <v>160</v>
      </c>
      <c r="M208" s="2" t="s">
        <v>181</v>
      </c>
    </row>
    <row r="209" spans="1:13" ht="12.75">
      <c r="A209" s="1" t="s">
        <v>180</v>
      </c>
      <c r="B209" s="1" t="s">
        <v>0</v>
      </c>
      <c r="C209" s="2">
        <v>20</v>
      </c>
      <c r="D209" s="2">
        <v>23390</v>
      </c>
      <c r="E209" s="2">
        <v>0</v>
      </c>
      <c r="F209" s="2">
        <v>0</v>
      </c>
      <c r="G209" s="2" t="s">
        <v>42</v>
      </c>
      <c r="H209" s="2">
        <v>5</v>
      </c>
      <c r="I209" s="2">
        <v>1</v>
      </c>
      <c r="J209" s="2"/>
      <c r="K209" s="2" t="s">
        <v>6</v>
      </c>
      <c r="L209" s="2" t="s">
        <v>160</v>
      </c>
      <c r="M209" s="2" t="s">
        <v>181</v>
      </c>
    </row>
    <row r="210" spans="1:13" ht="12.75">
      <c r="A210" s="1" t="s">
        <v>182</v>
      </c>
      <c r="B210" s="1" t="s">
        <v>0</v>
      </c>
      <c r="C210" s="2">
        <v>15</v>
      </c>
      <c r="D210" s="2">
        <v>7500</v>
      </c>
      <c r="E210" s="2">
        <v>0</v>
      </c>
      <c r="F210" s="2">
        <v>0</v>
      </c>
      <c r="G210" s="2" t="s">
        <v>1</v>
      </c>
      <c r="H210" s="2">
        <v>5</v>
      </c>
      <c r="I210" s="2">
        <v>5</v>
      </c>
      <c r="J210" s="2"/>
      <c r="K210" s="2" t="s">
        <v>6</v>
      </c>
      <c r="L210" s="2" t="s">
        <v>160</v>
      </c>
      <c r="M210" s="2" t="s">
        <v>183</v>
      </c>
    </row>
    <row r="211" spans="1:13" ht="12.75">
      <c r="A211" s="1" t="s">
        <v>444</v>
      </c>
      <c r="B211" s="1" t="s">
        <v>0</v>
      </c>
      <c r="C211" s="2">
        <v>20000</v>
      </c>
      <c r="D211" s="2">
        <v>2533587</v>
      </c>
      <c r="E211" s="2">
        <v>0</v>
      </c>
      <c r="F211" s="2">
        <v>0</v>
      </c>
      <c r="G211" s="2" t="s">
        <v>95</v>
      </c>
      <c r="H211" s="2">
        <v>5</v>
      </c>
      <c r="I211" s="2">
        <v>5</v>
      </c>
      <c r="J211" s="2"/>
      <c r="K211" s="2" t="s">
        <v>6</v>
      </c>
      <c r="L211" s="2" t="s">
        <v>160</v>
      </c>
      <c r="M211" s="2" t="s">
        <v>445</v>
      </c>
    </row>
    <row r="212" spans="1:13" ht="12.75">
      <c r="A212" s="1" t="s">
        <v>446</v>
      </c>
      <c r="B212" s="1" t="s">
        <v>0</v>
      </c>
      <c r="C212" s="2">
        <v>9500</v>
      </c>
      <c r="D212" s="2">
        <v>1685980</v>
      </c>
      <c r="E212" s="2">
        <v>0</v>
      </c>
      <c r="F212" s="2">
        <v>0</v>
      </c>
      <c r="G212" s="2" t="s">
        <v>22</v>
      </c>
      <c r="H212" s="2">
        <v>5</v>
      </c>
      <c r="I212" s="2">
        <v>5</v>
      </c>
      <c r="J212" s="2"/>
      <c r="K212" s="2" t="s">
        <v>6</v>
      </c>
      <c r="L212" s="2" t="s">
        <v>160</v>
      </c>
      <c r="M212" s="2" t="s">
        <v>447</v>
      </c>
    </row>
    <row r="213" spans="1:13" ht="12.75">
      <c r="A213" s="1" t="s">
        <v>184</v>
      </c>
      <c r="B213" s="1" t="s">
        <v>0</v>
      </c>
      <c r="C213" s="2">
        <v>172390.69999999998</v>
      </c>
      <c r="D213" s="2">
        <v>213807328</v>
      </c>
      <c r="E213" s="2">
        <v>0</v>
      </c>
      <c r="F213" s="2">
        <v>0</v>
      </c>
      <c r="G213" s="2" t="s">
        <v>22</v>
      </c>
      <c r="H213" s="2">
        <v>5</v>
      </c>
      <c r="I213" s="2">
        <v>5</v>
      </c>
      <c r="J213" s="2"/>
      <c r="K213" s="2" t="s">
        <v>6</v>
      </c>
      <c r="L213" s="2" t="s">
        <v>160</v>
      </c>
      <c r="M213" s="2" t="s">
        <v>185</v>
      </c>
    </row>
    <row r="214" spans="1:13" ht="12.75">
      <c r="A214" s="1" t="s">
        <v>184</v>
      </c>
      <c r="B214" s="1" t="s">
        <v>0</v>
      </c>
      <c r="C214" s="2">
        <v>20000</v>
      </c>
      <c r="D214" s="2">
        <v>7919885</v>
      </c>
      <c r="E214" s="2">
        <v>0</v>
      </c>
      <c r="F214" s="2">
        <v>0</v>
      </c>
      <c r="G214" s="2" t="s">
        <v>2</v>
      </c>
      <c r="H214" s="2">
        <v>5</v>
      </c>
      <c r="I214" s="2">
        <v>5</v>
      </c>
      <c r="J214" s="2"/>
      <c r="K214" s="2" t="s">
        <v>6</v>
      </c>
      <c r="L214" s="2" t="s">
        <v>160</v>
      </c>
      <c r="M214" s="2" t="s">
        <v>185</v>
      </c>
    </row>
    <row r="215" spans="1:13" ht="12.75">
      <c r="A215" s="1" t="s">
        <v>184</v>
      </c>
      <c r="B215" s="1" t="s">
        <v>0</v>
      </c>
      <c r="C215" s="2">
        <v>29612.8</v>
      </c>
      <c r="D215" s="2">
        <v>48622522</v>
      </c>
      <c r="E215" s="2">
        <v>23506</v>
      </c>
      <c r="F215" s="2">
        <v>39049582</v>
      </c>
      <c r="G215" s="2" t="s">
        <v>86</v>
      </c>
      <c r="H215" s="2">
        <v>5</v>
      </c>
      <c r="I215" s="2">
        <v>5</v>
      </c>
      <c r="J215" s="2"/>
      <c r="K215" s="2" t="s">
        <v>6</v>
      </c>
      <c r="L215" s="2" t="s">
        <v>160</v>
      </c>
      <c r="M215" s="2" t="s">
        <v>185</v>
      </c>
    </row>
    <row r="216" spans="1:13" ht="12.75">
      <c r="A216" s="1" t="s">
        <v>184</v>
      </c>
      <c r="B216" s="1" t="s">
        <v>0</v>
      </c>
      <c r="C216" s="2">
        <v>34</v>
      </c>
      <c r="D216" s="2">
        <v>17000</v>
      </c>
      <c r="E216" s="2">
        <v>0</v>
      </c>
      <c r="F216" s="2">
        <v>0</v>
      </c>
      <c r="G216" s="2" t="s">
        <v>1</v>
      </c>
      <c r="H216" s="2">
        <v>5</v>
      </c>
      <c r="I216" s="2">
        <v>5</v>
      </c>
      <c r="J216" s="2"/>
      <c r="K216" s="2" t="s">
        <v>6</v>
      </c>
      <c r="L216" s="2" t="s">
        <v>160</v>
      </c>
      <c r="M216" s="2" t="s">
        <v>185</v>
      </c>
    </row>
    <row r="217" spans="1:13" ht="12.75">
      <c r="A217" s="1" t="s">
        <v>184</v>
      </c>
      <c r="B217" s="1" t="s">
        <v>0</v>
      </c>
      <c r="C217" s="2">
        <v>17950</v>
      </c>
      <c r="D217" s="2">
        <v>6724246</v>
      </c>
      <c r="E217" s="2">
        <v>0</v>
      </c>
      <c r="F217" s="2">
        <v>0</v>
      </c>
      <c r="G217" s="2" t="s">
        <v>143</v>
      </c>
      <c r="H217" s="2">
        <v>5</v>
      </c>
      <c r="I217" s="2">
        <v>5</v>
      </c>
      <c r="J217" s="2"/>
      <c r="K217" s="2" t="s">
        <v>6</v>
      </c>
      <c r="L217" s="2" t="s">
        <v>160</v>
      </c>
      <c r="M217" s="2" t="s">
        <v>185</v>
      </c>
    </row>
    <row r="218" spans="1:13" ht="12.75">
      <c r="A218" s="1" t="s">
        <v>184</v>
      </c>
      <c r="B218" s="1" t="s">
        <v>0</v>
      </c>
      <c r="C218" s="2">
        <v>50000</v>
      </c>
      <c r="D218" s="2">
        <v>64429090</v>
      </c>
      <c r="E218" s="2">
        <v>0</v>
      </c>
      <c r="F218" s="2">
        <v>0</v>
      </c>
      <c r="G218" s="2" t="s">
        <v>80</v>
      </c>
      <c r="H218" s="2">
        <v>5</v>
      </c>
      <c r="I218" s="2">
        <v>2</v>
      </c>
      <c r="J218" s="2"/>
      <c r="K218" s="2" t="s">
        <v>6</v>
      </c>
      <c r="L218" s="2" t="s">
        <v>160</v>
      </c>
      <c r="M218" s="2" t="s">
        <v>185</v>
      </c>
    </row>
    <row r="219" spans="1:13" ht="12.75">
      <c r="A219" s="1" t="s">
        <v>184</v>
      </c>
      <c r="B219" s="1" t="s">
        <v>0</v>
      </c>
      <c r="C219" s="2">
        <v>25000</v>
      </c>
      <c r="D219" s="2">
        <v>10236206</v>
      </c>
      <c r="E219" s="2">
        <v>0</v>
      </c>
      <c r="F219" s="2">
        <v>0</v>
      </c>
      <c r="G219" s="2" t="s">
        <v>23</v>
      </c>
      <c r="H219" s="2">
        <v>5</v>
      </c>
      <c r="I219" s="2">
        <v>5</v>
      </c>
      <c r="J219" s="2"/>
      <c r="K219" s="2" t="s">
        <v>6</v>
      </c>
      <c r="L219" s="2" t="s">
        <v>160</v>
      </c>
      <c r="M219" s="2" t="s">
        <v>185</v>
      </c>
    </row>
    <row r="220" spans="1:13" ht="12.75">
      <c r="A220" s="1" t="s">
        <v>184</v>
      </c>
      <c r="B220" s="1" t="s">
        <v>0</v>
      </c>
      <c r="C220" s="2">
        <v>69.13</v>
      </c>
      <c r="D220" s="2">
        <v>97032</v>
      </c>
      <c r="E220" s="2">
        <v>21.33</v>
      </c>
      <c r="F220" s="2">
        <v>10238</v>
      </c>
      <c r="G220" s="2" t="s">
        <v>37</v>
      </c>
      <c r="H220" s="2">
        <v>5</v>
      </c>
      <c r="I220" s="2">
        <v>5</v>
      </c>
      <c r="J220" s="2"/>
      <c r="K220" s="2" t="s">
        <v>6</v>
      </c>
      <c r="L220" s="2" t="s">
        <v>160</v>
      </c>
      <c r="M220" s="2" t="s">
        <v>185</v>
      </c>
    </row>
    <row r="221" spans="1:13" ht="12.75">
      <c r="A221" s="1" t="s">
        <v>187</v>
      </c>
      <c r="B221" s="1" t="s">
        <v>0</v>
      </c>
      <c r="C221" s="2">
        <v>1.5</v>
      </c>
      <c r="D221" s="2">
        <v>3384</v>
      </c>
      <c r="E221" s="2">
        <v>0</v>
      </c>
      <c r="F221" s="2">
        <v>0</v>
      </c>
      <c r="G221" s="2" t="s">
        <v>1</v>
      </c>
      <c r="H221" s="2">
        <v>7</v>
      </c>
      <c r="I221" s="2">
        <v>5</v>
      </c>
      <c r="J221" s="2"/>
      <c r="K221" s="2" t="s">
        <v>6</v>
      </c>
      <c r="L221" s="2" t="s">
        <v>188</v>
      </c>
      <c r="M221" s="2" t="s">
        <v>189</v>
      </c>
    </row>
    <row r="222" spans="1:13" ht="12.75">
      <c r="A222" s="1" t="s">
        <v>187</v>
      </c>
      <c r="B222" s="1" t="s">
        <v>0</v>
      </c>
      <c r="C222" s="2">
        <v>6100</v>
      </c>
      <c r="D222" s="2">
        <v>26373390</v>
      </c>
      <c r="E222" s="2">
        <v>0</v>
      </c>
      <c r="F222" s="2">
        <v>0</v>
      </c>
      <c r="G222" s="2" t="s">
        <v>80</v>
      </c>
      <c r="H222" s="2">
        <v>7</v>
      </c>
      <c r="I222" s="2">
        <v>2</v>
      </c>
      <c r="J222" s="2"/>
      <c r="K222" s="2" t="s">
        <v>6</v>
      </c>
      <c r="L222" s="2" t="s">
        <v>188</v>
      </c>
      <c r="M222" s="2" t="s">
        <v>189</v>
      </c>
    </row>
    <row r="223" spans="1:13" ht="12.75">
      <c r="A223" s="1" t="s">
        <v>187</v>
      </c>
      <c r="B223" s="1" t="s">
        <v>0</v>
      </c>
      <c r="C223" s="2">
        <v>2</v>
      </c>
      <c r="D223" s="2">
        <v>1877</v>
      </c>
      <c r="E223" s="2">
        <v>0</v>
      </c>
      <c r="F223" s="2">
        <v>0</v>
      </c>
      <c r="G223" s="2" t="s">
        <v>36</v>
      </c>
      <c r="H223" s="2">
        <v>7</v>
      </c>
      <c r="I223" s="2">
        <v>5</v>
      </c>
      <c r="J223" s="2"/>
      <c r="K223" s="2" t="s">
        <v>6</v>
      </c>
      <c r="L223" s="2" t="s">
        <v>188</v>
      </c>
      <c r="M223" s="2" t="s">
        <v>189</v>
      </c>
    </row>
    <row r="224" spans="1:13" ht="12.75">
      <c r="A224" s="1" t="s">
        <v>187</v>
      </c>
      <c r="B224" s="1" t="s">
        <v>0</v>
      </c>
      <c r="C224" s="2">
        <v>0.8</v>
      </c>
      <c r="D224" s="2">
        <v>2365</v>
      </c>
      <c r="E224" s="2">
        <v>0</v>
      </c>
      <c r="F224" s="2">
        <v>0</v>
      </c>
      <c r="G224" s="2" t="s">
        <v>37</v>
      </c>
      <c r="H224" s="2">
        <v>7</v>
      </c>
      <c r="I224" s="2">
        <v>5</v>
      </c>
      <c r="J224" s="2"/>
      <c r="K224" s="2" t="s">
        <v>6</v>
      </c>
      <c r="L224" s="2" t="s">
        <v>188</v>
      </c>
      <c r="M224" s="2" t="s">
        <v>189</v>
      </c>
    </row>
    <row r="225" spans="1:13" ht="12.75">
      <c r="A225" s="1" t="s">
        <v>187</v>
      </c>
      <c r="B225" s="1" t="s">
        <v>0</v>
      </c>
      <c r="C225" s="2">
        <v>0.3</v>
      </c>
      <c r="D225" s="2">
        <v>501</v>
      </c>
      <c r="E225" s="2">
        <v>0</v>
      </c>
      <c r="F225" s="2">
        <v>0</v>
      </c>
      <c r="G225" s="2" t="s">
        <v>11</v>
      </c>
      <c r="H225" s="2">
        <v>7</v>
      </c>
      <c r="I225" s="2">
        <v>1</v>
      </c>
      <c r="J225" s="2"/>
      <c r="K225" s="2" t="s">
        <v>6</v>
      </c>
      <c r="L225" s="2" t="s">
        <v>188</v>
      </c>
      <c r="M225" s="2" t="s">
        <v>189</v>
      </c>
    </row>
    <row r="226" spans="1:13" ht="12.75">
      <c r="A226" s="1" t="s">
        <v>190</v>
      </c>
      <c r="B226" s="1" t="s">
        <v>0</v>
      </c>
      <c r="C226" s="2">
        <v>1</v>
      </c>
      <c r="D226" s="2">
        <v>4956</v>
      </c>
      <c r="E226" s="2">
        <v>1</v>
      </c>
      <c r="F226" s="2">
        <v>4956</v>
      </c>
      <c r="G226" s="2" t="s">
        <v>36</v>
      </c>
      <c r="H226" s="2">
        <v>7</v>
      </c>
      <c r="I226" s="2">
        <v>5</v>
      </c>
      <c r="J226" s="2"/>
      <c r="K226" s="2" t="s">
        <v>6</v>
      </c>
      <c r="L226" s="2" t="s">
        <v>188</v>
      </c>
      <c r="M226" s="2" t="s">
        <v>191</v>
      </c>
    </row>
    <row r="227" spans="1:13" ht="12.75">
      <c r="A227" s="1" t="s">
        <v>194</v>
      </c>
      <c r="B227" s="1" t="s">
        <v>0</v>
      </c>
      <c r="C227" s="2">
        <v>690</v>
      </c>
      <c r="D227" s="2">
        <v>1259319</v>
      </c>
      <c r="E227" s="2">
        <v>150</v>
      </c>
      <c r="F227" s="2">
        <v>215464</v>
      </c>
      <c r="G227" s="2" t="s">
        <v>17</v>
      </c>
      <c r="H227" s="2">
        <v>7</v>
      </c>
      <c r="I227" s="2">
        <v>5</v>
      </c>
      <c r="J227" s="2"/>
      <c r="K227" s="2" t="s">
        <v>6</v>
      </c>
      <c r="L227" s="2" t="s">
        <v>188</v>
      </c>
      <c r="M227" s="2" t="s">
        <v>195</v>
      </c>
    </row>
    <row r="228" spans="1:13" ht="12.75">
      <c r="A228" s="1" t="s">
        <v>194</v>
      </c>
      <c r="B228" s="1" t="s">
        <v>0</v>
      </c>
      <c r="C228" s="2">
        <v>515</v>
      </c>
      <c r="D228" s="2">
        <v>962230</v>
      </c>
      <c r="E228" s="2">
        <v>0</v>
      </c>
      <c r="F228" s="2">
        <v>0</v>
      </c>
      <c r="G228" s="2" t="s">
        <v>338</v>
      </c>
      <c r="H228" s="2">
        <v>7</v>
      </c>
      <c r="I228" s="2">
        <v>5</v>
      </c>
      <c r="J228" s="2"/>
      <c r="K228" s="2" t="s">
        <v>6</v>
      </c>
      <c r="L228" s="2" t="s">
        <v>188</v>
      </c>
      <c r="M228" s="2" t="s">
        <v>195</v>
      </c>
    </row>
    <row r="229" spans="1:13" ht="12.75">
      <c r="A229" s="1" t="s">
        <v>194</v>
      </c>
      <c r="B229" s="1" t="s">
        <v>0</v>
      </c>
      <c r="C229" s="2">
        <v>2799.32</v>
      </c>
      <c r="D229" s="2">
        <v>9933084</v>
      </c>
      <c r="E229" s="2">
        <v>0</v>
      </c>
      <c r="F229" s="2">
        <v>0</v>
      </c>
      <c r="G229" s="2" t="s">
        <v>42</v>
      </c>
      <c r="H229" s="2">
        <v>7</v>
      </c>
      <c r="I229" s="2">
        <v>1</v>
      </c>
      <c r="J229" s="2"/>
      <c r="K229" s="2" t="s">
        <v>6</v>
      </c>
      <c r="L229" s="2" t="s">
        <v>188</v>
      </c>
      <c r="M229" s="2" t="s">
        <v>195</v>
      </c>
    </row>
    <row r="230" spans="1:13" ht="12.75">
      <c r="A230" s="1" t="s">
        <v>194</v>
      </c>
      <c r="B230" s="1" t="s">
        <v>0</v>
      </c>
      <c r="C230" s="2">
        <v>24.32</v>
      </c>
      <c r="D230" s="2">
        <v>910</v>
      </c>
      <c r="E230" s="2">
        <v>24.32</v>
      </c>
      <c r="F230" s="2">
        <v>910</v>
      </c>
      <c r="G230" s="2" t="s">
        <v>9</v>
      </c>
      <c r="H230" s="2">
        <v>7</v>
      </c>
      <c r="I230" s="2">
        <v>1</v>
      </c>
      <c r="J230" s="2"/>
      <c r="K230" s="2" t="s">
        <v>6</v>
      </c>
      <c r="L230" s="2" t="s">
        <v>188</v>
      </c>
      <c r="M230" s="2" t="s">
        <v>195</v>
      </c>
    </row>
    <row r="231" spans="1:13" ht="12.75">
      <c r="A231" s="1" t="s">
        <v>194</v>
      </c>
      <c r="B231" s="1" t="s">
        <v>0</v>
      </c>
      <c r="C231" s="2">
        <v>6036.79</v>
      </c>
      <c r="D231" s="2">
        <v>10425564</v>
      </c>
      <c r="E231" s="2">
        <v>0</v>
      </c>
      <c r="F231" s="2">
        <v>0</v>
      </c>
      <c r="G231" s="2" t="s">
        <v>80</v>
      </c>
      <c r="H231" s="2">
        <v>7</v>
      </c>
      <c r="I231" s="2">
        <v>2</v>
      </c>
      <c r="J231" s="2"/>
      <c r="K231" s="2" t="s">
        <v>6</v>
      </c>
      <c r="L231" s="2" t="s">
        <v>188</v>
      </c>
      <c r="M231" s="2" t="s">
        <v>195</v>
      </c>
    </row>
    <row r="232" spans="1:13" ht="12.75">
      <c r="A232" s="1" t="s">
        <v>448</v>
      </c>
      <c r="B232" s="1" t="s">
        <v>0</v>
      </c>
      <c r="C232" s="2">
        <v>1</v>
      </c>
      <c r="D232" s="2">
        <v>2364</v>
      </c>
      <c r="E232" s="2">
        <v>1</v>
      </c>
      <c r="F232" s="2">
        <v>2364</v>
      </c>
      <c r="G232" s="2" t="s">
        <v>42</v>
      </c>
      <c r="H232" s="2">
        <v>7</v>
      </c>
      <c r="I232" s="2">
        <v>1</v>
      </c>
      <c r="J232" s="2"/>
      <c r="K232" s="2" t="s">
        <v>6</v>
      </c>
      <c r="L232" s="2" t="s">
        <v>188</v>
      </c>
      <c r="M232" s="2" t="s">
        <v>449</v>
      </c>
    </row>
    <row r="233" spans="1:13" ht="12.75">
      <c r="A233" s="1" t="s">
        <v>448</v>
      </c>
      <c r="B233" s="1" t="s">
        <v>0</v>
      </c>
      <c r="C233" s="2">
        <v>17.88</v>
      </c>
      <c r="D233" s="2">
        <v>5652</v>
      </c>
      <c r="E233" s="2">
        <v>17.88</v>
      </c>
      <c r="F233" s="2">
        <v>5652</v>
      </c>
      <c r="G233" s="2" t="s">
        <v>9</v>
      </c>
      <c r="H233" s="2">
        <v>7</v>
      </c>
      <c r="I233" s="2">
        <v>1</v>
      </c>
      <c r="J233" s="2"/>
      <c r="K233" s="2" t="s">
        <v>6</v>
      </c>
      <c r="L233" s="2" t="s">
        <v>188</v>
      </c>
      <c r="M233" s="2" t="s">
        <v>449</v>
      </c>
    </row>
    <row r="234" spans="1:13" ht="12.75">
      <c r="A234" s="1" t="s">
        <v>450</v>
      </c>
      <c r="B234" s="1" t="s">
        <v>0</v>
      </c>
      <c r="C234" s="2">
        <v>2</v>
      </c>
      <c r="D234" s="2">
        <v>600</v>
      </c>
      <c r="E234" s="2">
        <v>2</v>
      </c>
      <c r="F234" s="2">
        <v>600</v>
      </c>
      <c r="G234" s="2" t="s">
        <v>37</v>
      </c>
      <c r="H234" s="2">
        <v>7</v>
      </c>
      <c r="I234" s="2">
        <v>5</v>
      </c>
      <c r="J234" s="2"/>
      <c r="K234" s="2" t="s">
        <v>6</v>
      </c>
      <c r="L234" s="2" t="s">
        <v>188</v>
      </c>
      <c r="M234" s="2" t="s">
        <v>451</v>
      </c>
    </row>
    <row r="235" spans="1:13" ht="12.75">
      <c r="A235" s="1" t="s">
        <v>198</v>
      </c>
      <c r="B235" s="1" t="s">
        <v>0</v>
      </c>
      <c r="C235" s="2">
        <v>4.13</v>
      </c>
      <c r="D235" s="2">
        <v>3010</v>
      </c>
      <c r="E235" s="2">
        <v>0</v>
      </c>
      <c r="F235" s="2">
        <v>0</v>
      </c>
      <c r="G235" s="2" t="s">
        <v>17</v>
      </c>
      <c r="H235" s="2">
        <v>7</v>
      </c>
      <c r="I235" s="2">
        <v>5</v>
      </c>
      <c r="J235" s="2"/>
      <c r="K235" s="2" t="s">
        <v>6</v>
      </c>
      <c r="L235" s="2" t="s">
        <v>188</v>
      </c>
      <c r="M235" s="2" t="s">
        <v>199</v>
      </c>
    </row>
    <row r="236" spans="1:13" ht="12.75">
      <c r="A236" s="1" t="s">
        <v>198</v>
      </c>
      <c r="B236" s="1" t="s">
        <v>0</v>
      </c>
      <c r="C236" s="2">
        <v>298.32</v>
      </c>
      <c r="D236" s="2">
        <v>2524254</v>
      </c>
      <c r="E236" s="2">
        <v>0</v>
      </c>
      <c r="F236" s="2">
        <v>0</v>
      </c>
      <c r="G236" s="2" t="s">
        <v>338</v>
      </c>
      <c r="H236" s="2">
        <v>7</v>
      </c>
      <c r="I236" s="2">
        <v>5</v>
      </c>
      <c r="J236" s="2"/>
      <c r="K236" s="2" t="s">
        <v>6</v>
      </c>
      <c r="L236" s="2" t="s">
        <v>188</v>
      </c>
      <c r="M236" s="2" t="s">
        <v>199</v>
      </c>
    </row>
    <row r="237" spans="1:13" ht="12.75">
      <c r="A237" s="1" t="s">
        <v>198</v>
      </c>
      <c r="B237" s="1" t="s">
        <v>0</v>
      </c>
      <c r="C237" s="2">
        <v>4.43</v>
      </c>
      <c r="D237" s="2">
        <v>40455</v>
      </c>
      <c r="E237" s="2">
        <v>0</v>
      </c>
      <c r="F237" s="2">
        <v>0</v>
      </c>
      <c r="G237" s="2" t="s">
        <v>80</v>
      </c>
      <c r="H237" s="2">
        <v>7</v>
      </c>
      <c r="I237" s="2">
        <v>2</v>
      </c>
      <c r="J237" s="2"/>
      <c r="K237" s="2" t="s">
        <v>6</v>
      </c>
      <c r="L237" s="2" t="s">
        <v>188</v>
      </c>
      <c r="M237" s="2" t="s">
        <v>199</v>
      </c>
    </row>
    <row r="238" spans="1:13" ht="12.75">
      <c r="A238" s="1" t="s">
        <v>198</v>
      </c>
      <c r="B238" s="1" t="s">
        <v>0</v>
      </c>
      <c r="C238" s="2">
        <v>12.18</v>
      </c>
      <c r="D238" s="2">
        <v>20727</v>
      </c>
      <c r="E238" s="2">
        <v>0</v>
      </c>
      <c r="F238" s="2">
        <v>0</v>
      </c>
      <c r="G238" s="2" t="s">
        <v>37</v>
      </c>
      <c r="H238" s="2">
        <v>7</v>
      </c>
      <c r="I238" s="2">
        <v>5</v>
      </c>
      <c r="J238" s="2"/>
      <c r="K238" s="2" t="s">
        <v>6</v>
      </c>
      <c r="L238" s="2" t="s">
        <v>188</v>
      </c>
      <c r="M238" s="2" t="s">
        <v>199</v>
      </c>
    </row>
    <row r="239" spans="1:13" ht="12.75">
      <c r="A239" s="1" t="s">
        <v>198</v>
      </c>
      <c r="B239" s="1" t="s">
        <v>0</v>
      </c>
      <c r="C239" s="2">
        <v>1150.91</v>
      </c>
      <c r="D239" s="2">
        <v>6102039</v>
      </c>
      <c r="E239" s="2">
        <v>0</v>
      </c>
      <c r="F239" s="2">
        <v>0</v>
      </c>
      <c r="G239" s="2" t="s">
        <v>11</v>
      </c>
      <c r="H239" s="2">
        <v>7</v>
      </c>
      <c r="I239" s="2">
        <v>1</v>
      </c>
      <c r="J239" s="2"/>
      <c r="K239" s="2" t="s">
        <v>6</v>
      </c>
      <c r="L239" s="2" t="s">
        <v>188</v>
      </c>
      <c r="M239" s="2" t="s">
        <v>199</v>
      </c>
    </row>
    <row r="240" spans="1:13" ht="12.75">
      <c r="A240" s="1" t="s">
        <v>452</v>
      </c>
      <c r="B240" s="1" t="s">
        <v>0</v>
      </c>
      <c r="C240" s="2">
        <v>26000</v>
      </c>
      <c r="D240" s="2">
        <v>8838402</v>
      </c>
      <c r="E240" s="2">
        <v>0</v>
      </c>
      <c r="F240" s="2">
        <v>0</v>
      </c>
      <c r="G240" s="2" t="s">
        <v>22</v>
      </c>
      <c r="H240" s="2">
        <v>7</v>
      </c>
      <c r="I240" s="2">
        <v>5</v>
      </c>
      <c r="J240" s="2"/>
      <c r="K240" s="2" t="s">
        <v>255</v>
      </c>
      <c r="L240" s="2" t="s">
        <v>453</v>
      </c>
      <c r="M240" s="2" t="s">
        <v>454</v>
      </c>
    </row>
    <row r="241" spans="1:13" ht="12.75">
      <c r="A241" s="1" t="s">
        <v>452</v>
      </c>
      <c r="B241" s="1" t="s">
        <v>0</v>
      </c>
      <c r="C241" s="2">
        <v>238914</v>
      </c>
      <c r="D241" s="2">
        <v>99400806</v>
      </c>
      <c r="E241" s="2">
        <v>10460</v>
      </c>
      <c r="F241" s="2">
        <v>4317951</v>
      </c>
      <c r="G241" s="2" t="s">
        <v>2</v>
      </c>
      <c r="H241" s="2">
        <v>7</v>
      </c>
      <c r="I241" s="2">
        <v>5</v>
      </c>
      <c r="J241" s="2"/>
      <c r="K241" s="2" t="s">
        <v>255</v>
      </c>
      <c r="L241" s="2" t="s">
        <v>453</v>
      </c>
      <c r="M241" s="2" t="s">
        <v>454</v>
      </c>
    </row>
    <row r="242" spans="1:13" ht="12.75">
      <c r="A242" s="1" t="s">
        <v>452</v>
      </c>
      <c r="B242" s="1" t="s">
        <v>0</v>
      </c>
      <c r="C242" s="2">
        <v>19055</v>
      </c>
      <c r="D242" s="2">
        <v>9713709</v>
      </c>
      <c r="E242" s="2">
        <v>0</v>
      </c>
      <c r="F242" s="2">
        <v>0</v>
      </c>
      <c r="G242" s="2" t="s">
        <v>86</v>
      </c>
      <c r="H242" s="2">
        <v>7</v>
      </c>
      <c r="I242" s="2">
        <v>5</v>
      </c>
      <c r="J242" s="2"/>
      <c r="K242" s="2" t="s">
        <v>255</v>
      </c>
      <c r="L242" s="2" t="s">
        <v>453</v>
      </c>
      <c r="M242" s="2" t="s">
        <v>454</v>
      </c>
    </row>
    <row r="243" spans="1:13" ht="12.75">
      <c r="A243" s="1" t="s">
        <v>452</v>
      </c>
      <c r="B243" s="1" t="s">
        <v>0</v>
      </c>
      <c r="C243" s="2">
        <v>84340</v>
      </c>
      <c r="D243" s="2">
        <v>29236756</v>
      </c>
      <c r="E243" s="2">
        <v>0</v>
      </c>
      <c r="F243" s="2">
        <v>0</v>
      </c>
      <c r="G243" s="2" t="s">
        <v>33</v>
      </c>
      <c r="H243" s="2">
        <v>7</v>
      </c>
      <c r="I243" s="2">
        <v>5</v>
      </c>
      <c r="J243" s="2"/>
      <c r="K243" s="2" t="s">
        <v>255</v>
      </c>
      <c r="L243" s="2" t="s">
        <v>453</v>
      </c>
      <c r="M243" s="2" t="s">
        <v>454</v>
      </c>
    </row>
    <row r="244" spans="1:13" ht="12.75">
      <c r="A244" s="1" t="s">
        <v>452</v>
      </c>
      <c r="B244" s="1" t="s">
        <v>0</v>
      </c>
      <c r="C244" s="2">
        <v>193798</v>
      </c>
      <c r="D244" s="2">
        <v>84048664</v>
      </c>
      <c r="E244" s="2">
        <v>5615</v>
      </c>
      <c r="F244" s="2">
        <v>4087407</v>
      </c>
      <c r="G244" s="2" t="s">
        <v>37</v>
      </c>
      <c r="H244" s="2">
        <v>7</v>
      </c>
      <c r="I244" s="2">
        <v>5</v>
      </c>
      <c r="J244" s="2"/>
      <c r="K244" s="2" t="s">
        <v>255</v>
      </c>
      <c r="L244" s="2" t="s">
        <v>453</v>
      </c>
      <c r="M244" s="2" t="s">
        <v>454</v>
      </c>
    </row>
    <row r="245" spans="1:13" ht="12.75">
      <c r="A245" s="1" t="s">
        <v>202</v>
      </c>
      <c r="B245" s="1" t="s">
        <v>0</v>
      </c>
      <c r="C245" s="2">
        <v>15462</v>
      </c>
      <c r="D245" s="2">
        <v>5572667</v>
      </c>
      <c r="E245" s="2">
        <v>0</v>
      </c>
      <c r="F245" s="2">
        <v>0</v>
      </c>
      <c r="G245" s="2" t="s">
        <v>22</v>
      </c>
      <c r="H245" s="2">
        <v>2</v>
      </c>
      <c r="I245" s="2">
        <v>5</v>
      </c>
      <c r="J245" s="2"/>
      <c r="K245" s="2" t="s">
        <v>145</v>
      </c>
      <c r="L245" s="2" t="s">
        <v>203</v>
      </c>
      <c r="M245" s="2" t="s">
        <v>204</v>
      </c>
    </row>
    <row r="246" spans="1:13" ht="12.75">
      <c r="A246" s="1" t="s">
        <v>202</v>
      </c>
      <c r="B246" s="1" t="s">
        <v>0</v>
      </c>
      <c r="C246" s="2">
        <v>113070</v>
      </c>
      <c r="D246" s="2">
        <v>26802051</v>
      </c>
      <c r="E246" s="2">
        <v>0</v>
      </c>
      <c r="F246" s="2">
        <v>0</v>
      </c>
      <c r="G246" s="2" t="s">
        <v>2</v>
      </c>
      <c r="H246" s="2">
        <v>2</v>
      </c>
      <c r="I246" s="2">
        <v>5</v>
      </c>
      <c r="J246" s="2"/>
      <c r="K246" s="2" t="s">
        <v>145</v>
      </c>
      <c r="L246" s="2" t="s">
        <v>203</v>
      </c>
      <c r="M246" s="2" t="s">
        <v>204</v>
      </c>
    </row>
    <row r="247" spans="1:13" ht="12.75">
      <c r="A247" s="1" t="s">
        <v>202</v>
      </c>
      <c r="B247" s="1" t="s">
        <v>0</v>
      </c>
      <c r="C247" s="2">
        <v>19320</v>
      </c>
      <c r="D247" s="2">
        <v>6356886</v>
      </c>
      <c r="E247" s="2">
        <v>0</v>
      </c>
      <c r="F247" s="2">
        <v>0</v>
      </c>
      <c r="G247" s="2" t="s">
        <v>86</v>
      </c>
      <c r="H247" s="2">
        <v>2</v>
      </c>
      <c r="I247" s="2">
        <v>5</v>
      </c>
      <c r="J247" s="2"/>
      <c r="K247" s="2" t="s">
        <v>145</v>
      </c>
      <c r="L247" s="2" t="s">
        <v>203</v>
      </c>
      <c r="M247" s="2" t="s">
        <v>204</v>
      </c>
    </row>
    <row r="248" spans="1:13" ht="12.75">
      <c r="A248" s="1" t="s">
        <v>202</v>
      </c>
      <c r="B248" s="1" t="s">
        <v>0</v>
      </c>
      <c r="C248" s="2">
        <v>158902</v>
      </c>
      <c r="D248" s="2">
        <v>37813571</v>
      </c>
      <c r="E248" s="2">
        <v>0</v>
      </c>
      <c r="F248" s="2">
        <v>0</v>
      </c>
      <c r="G248" s="2" t="s">
        <v>25</v>
      </c>
      <c r="H248" s="2">
        <v>2</v>
      </c>
      <c r="I248" s="2">
        <v>5</v>
      </c>
      <c r="J248" s="2"/>
      <c r="K248" s="2" t="s">
        <v>145</v>
      </c>
      <c r="L248" s="2" t="s">
        <v>203</v>
      </c>
      <c r="M248" s="2" t="s">
        <v>204</v>
      </c>
    </row>
    <row r="249" spans="1:13" ht="12.75">
      <c r="A249" s="1" t="s">
        <v>202</v>
      </c>
      <c r="B249" s="1" t="s">
        <v>0</v>
      </c>
      <c r="C249" s="2">
        <v>16800</v>
      </c>
      <c r="D249" s="2">
        <v>4577692</v>
      </c>
      <c r="E249" s="2">
        <v>0</v>
      </c>
      <c r="F249" s="2">
        <v>0</v>
      </c>
      <c r="G249" s="2" t="s">
        <v>31</v>
      </c>
      <c r="H249" s="2">
        <v>2</v>
      </c>
      <c r="I249" s="2">
        <v>5</v>
      </c>
      <c r="J249" s="2"/>
      <c r="K249" s="2" t="s">
        <v>145</v>
      </c>
      <c r="L249" s="2" t="s">
        <v>203</v>
      </c>
      <c r="M249" s="2" t="s">
        <v>204</v>
      </c>
    </row>
    <row r="250" spans="1:13" ht="12.75">
      <c r="A250" s="1" t="s">
        <v>202</v>
      </c>
      <c r="B250" s="1" t="s">
        <v>0</v>
      </c>
      <c r="C250" s="2">
        <v>161159</v>
      </c>
      <c r="D250" s="2">
        <v>49630406</v>
      </c>
      <c r="E250" s="2">
        <v>0</v>
      </c>
      <c r="F250" s="2">
        <v>0</v>
      </c>
      <c r="G250" s="2" t="s">
        <v>32</v>
      </c>
      <c r="H250" s="2">
        <v>2</v>
      </c>
      <c r="I250" s="2">
        <v>5</v>
      </c>
      <c r="J250" s="2"/>
      <c r="K250" s="2" t="s">
        <v>145</v>
      </c>
      <c r="L250" s="2" t="s">
        <v>203</v>
      </c>
      <c r="M250" s="2" t="s">
        <v>204</v>
      </c>
    </row>
    <row r="251" spans="1:13" ht="12.75">
      <c r="A251" s="1" t="s">
        <v>202</v>
      </c>
      <c r="B251" s="1" t="s">
        <v>0</v>
      </c>
      <c r="C251" s="2">
        <v>140</v>
      </c>
      <c r="D251" s="2">
        <v>52195</v>
      </c>
      <c r="E251" s="2">
        <v>0</v>
      </c>
      <c r="F251" s="2">
        <v>0</v>
      </c>
      <c r="G251" s="2" t="s">
        <v>33</v>
      </c>
      <c r="H251" s="2">
        <v>2</v>
      </c>
      <c r="I251" s="2">
        <v>5</v>
      </c>
      <c r="J251" s="2"/>
      <c r="K251" s="2" t="s">
        <v>145</v>
      </c>
      <c r="L251" s="2" t="s">
        <v>203</v>
      </c>
      <c r="M251" s="2" t="s">
        <v>204</v>
      </c>
    </row>
    <row r="252" spans="1:13" ht="12.75">
      <c r="A252" s="1" t="s">
        <v>202</v>
      </c>
      <c r="B252" s="1" t="s">
        <v>0</v>
      </c>
      <c r="C252" s="2">
        <v>16168821</v>
      </c>
      <c r="D252" s="2">
        <v>7007629324</v>
      </c>
      <c r="E252" s="2">
        <v>913071</v>
      </c>
      <c r="F252" s="2">
        <v>390234216</v>
      </c>
      <c r="G252" s="2" t="s">
        <v>69</v>
      </c>
      <c r="H252" s="2">
        <v>2</v>
      </c>
      <c r="I252" s="2">
        <v>5</v>
      </c>
      <c r="J252" s="2"/>
      <c r="K252" s="2" t="s">
        <v>145</v>
      </c>
      <c r="L252" s="2" t="s">
        <v>203</v>
      </c>
      <c r="M252" s="2" t="s">
        <v>204</v>
      </c>
    </row>
    <row r="253" spans="1:13" ht="12.75">
      <c r="A253" s="1" t="s">
        <v>202</v>
      </c>
      <c r="B253" s="1" t="s">
        <v>0</v>
      </c>
      <c r="C253" s="2">
        <v>15026</v>
      </c>
      <c r="D253" s="2">
        <v>3692686</v>
      </c>
      <c r="E253" s="2">
        <v>0</v>
      </c>
      <c r="F253" s="2">
        <v>0</v>
      </c>
      <c r="G253" s="2" t="s">
        <v>54</v>
      </c>
      <c r="H253" s="2">
        <v>2</v>
      </c>
      <c r="I253" s="2">
        <v>6</v>
      </c>
      <c r="J253" s="2"/>
      <c r="K253" s="2" t="s">
        <v>145</v>
      </c>
      <c r="L253" s="2" t="s">
        <v>203</v>
      </c>
      <c r="M253" s="2" t="s">
        <v>204</v>
      </c>
    </row>
    <row r="254" spans="1:13" ht="12.75">
      <c r="A254" s="1" t="s">
        <v>202</v>
      </c>
      <c r="B254" s="1" t="s">
        <v>0</v>
      </c>
      <c r="C254" s="2">
        <v>4673268.800000001</v>
      </c>
      <c r="D254" s="2">
        <v>1332190875.19</v>
      </c>
      <c r="E254" s="2">
        <v>143774</v>
      </c>
      <c r="F254" s="2">
        <v>44241282</v>
      </c>
      <c r="G254" s="2" t="s">
        <v>37</v>
      </c>
      <c r="H254" s="2">
        <v>2</v>
      </c>
      <c r="I254" s="2">
        <v>5</v>
      </c>
      <c r="J254" s="2"/>
      <c r="K254" s="2" t="s">
        <v>145</v>
      </c>
      <c r="L254" s="2" t="s">
        <v>203</v>
      </c>
      <c r="M254" s="2" t="s">
        <v>204</v>
      </c>
    </row>
    <row r="255" spans="1:13" ht="12.75">
      <c r="A255" s="1" t="s">
        <v>202</v>
      </c>
      <c r="B255" s="1" t="s">
        <v>0</v>
      </c>
      <c r="C255" s="2">
        <v>1854857</v>
      </c>
      <c r="D255" s="2">
        <v>900154688</v>
      </c>
      <c r="E255" s="2">
        <v>155597</v>
      </c>
      <c r="F255" s="2">
        <v>81884323</v>
      </c>
      <c r="G255" s="2" t="s">
        <v>95</v>
      </c>
      <c r="H255" s="2">
        <v>2</v>
      </c>
      <c r="I255" s="2">
        <v>5</v>
      </c>
      <c r="J255" s="2"/>
      <c r="K255" s="2" t="s">
        <v>145</v>
      </c>
      <c r="L255" s="2" t="s">
        <v>203</v>
      </c>
      <c r="M255" s="2" t="s">
        <v>204</v>
      </c>
    </row>
    <row r="256" spans="1:13" ht="12.75">
      <c r="A256" s="1" t="s">
        <v>202</v>
      </c>
      <c r="B256" s="1" t="s">
        <v>0</v>
      </c>
      <c r="C256" s="2">
        <v>1000</v>
      </c>
      <c r="D256" s="2">
        <v>176715</v>
      </c>
      <c r="E256" s="2">
        <v>0</v>
      </c>
      <c r="F256" s="2">
        <v>0</v>
      </c>
      <c r="G256" s="2" t="s">
        <v>384</v>
      </c>
      <c r="H256" s="2">
        <v>2</v>
      </c>
      <c r="I256" s="2">
        <v>5</v>
      </c>
      <c r="J256" s="2"/>
      <c r="K256" s="2" t="s">
        <v>145</v>
      </c>
      <c r="L256" s="2" t="s">
        <v>203</v>
      </c>
      <c r="M256" s="2" t="s">
        <v>204</v>
      </c>
    </row>
    <row r="257" spans="1:13" ht="12.75">
      <c r="A257" s="1" t="s">
        <v>455</v>
      </c>
      <c r="B257" s="1" t="s">
        <v>0</v>
      </c>
      <c r="C257" s="2">
        <v>299195</v>
      </c>
      <c r="D257" s="2">
        <v>164460111</v>
      </c>
      <c r="E257" s="2">
        <v>53235</v>
      </c>
      <c r="F257" s="2">
        <v>31498340</v>
      </c>
      <c r="G257" s="2" t="s">
        <v>22</v>
      </c>
      <c r="H257" s="2">
        <v>1</v>
      </c>
      <c r="I257" s="2">
        <v>5</v>
      </c>
      <c r="J257" s="2"/>
      <c r="K257" s="2" t="s">
        <v>255</v>
      </c>
      <c r="L257" s="2" t="s">
        <v>453</v>
      </c>
      <c r="M257" s="2" t="s">
        <v>316</v>
      </c>
    </row>
    <row r="258" spans="1:13" ht="12.75">
      <c r="A258" s="1" t="s">
        <v>455</v>
      </c>
      <c r="B258" s="1" t="s">
        <v>0</v>
      </c>
      <c r="C258" s="2">
        <v>1059377.4100000001</v>
      </c>
      <c r="D258" s="2">
        <v>443730183</v>
      </c>
      <c r="E258" s="2">
        <v>100130</v>
      </c>
      <c r="F258" s="2">
        <v>46370710</v>
      </c>
      <c r="G258" s="2" t="s">
        <v>2</v>
      </c>
      <c r="H258" s="2">
        <v>1</v>
      </c>
      <c r="I258" s="2">
        <v>5</v>
      </c>
      <c r="J258" s="2"/>
      <c r="K258" s="2" t="s">
        <v>255</v>
      </c>
      <c r="L258" s="2" t="s">
        <v>453</v>
      </c>
      <c r="M258" s="2" t="s">
        <v>316</v>
      </c>
    </row>
    <row r="259" spans="1:13" ht="12.75">
      <c r="A259" s="1" t="s">
        <v>455</v>
      </c>
      <c r="B259" s="1" t="s">
        <v>0</v>
      </c>
      <c r="C259" s="2">
        <v>951092.5</v>
      </c>
      <c r="D259" s="2">
        <v>378990006</v>
      </c>
      <c r="E259" s="2">
        <v>29638</v>
      </c>
      <c r="F259" s="2">
        <v>16801932</v>
      </c>
      <c r="G259" s="2" t="s">
        <v>86</v>
      </c>
      <c r="H259" s="2">
        <v>1</v>
      </c>
      <c r="I259" s="2">
        <v>5</v>
      </c>
      <c r="J259" s="2"/>
      <c r="K259" s="2" t="s">
        <v>255</v>
      </c>
      <c r="L259" s="2" t="s">
        <v>453</v>
      </c>
      <c r="M259" s="2" t="s">
        <v>316</v>
      </c>
    </row>
    <row r="260" spans="1:13" ht="12.75">
      <c r="A260" s="1" t="s">
        <v>455</v>
      </c>
      <c r="B260" s="1" t="s">
        <v>0</v>
      </c>
      <c r="C260" s="2">
        <v>16650</v>
      </c>
      <c r="D260" s="2">
        <v>11959698</v>
      </c>
      <c r="E260" s="2">
        <v>3000</v>
      </c>
      <c r="F260" s="2">
        <v>2366771</v>
      </c>
      <c r="G260" s="2" t="s">
        <v>1</v>
      </c>
      <c r="H260" s="2">
        <v>1</v>
      </c>
      <c r="I260" s="2">
        <v>5</v>
      </c>
      <c r="J260" s="2"/>
      <c r="K260" s="2" t="s">
        <v>255</v>
      </c>
      <c r="L260" s="2" t="s">
        <v>453</v>
      </c>
      <c r="M260" s="2" t="s">
        <v>316</v>
      </c>
    </row>
    <row r="261" spans="1:13" ht="12.75">
      <c r="A261" s="1" t="s">
        <v>455</v>
      </c>
      <c r="B261" s="1" t="s">
        <v>0</v>
      </c>
      <c r="C261" s="2">
        <v>482875</v>
      </c>
      <c r="D261" s="2">
        <v>173311125</v>
      </c>
      <c r="E261" s="2">
        <v>26625</v>
      </c>
      <c r="F261" s="2">
        <v>12542594</v>
      </c>
      <c r="G261" s="2" t="s">
        <v>33</v>
      </c>
      <c r="H261" s="2">
        <v>1</v>
      </c>
      <c r="I261" s="2">
        <v>5</v>
      </c>
      <c r="J261" s="2"/>
      <c r="K261" s="2" t="s">
        <v>255</v>
      </c>
      <c r="L261" s="2" t="s">
        <v>453</v>
      </c>
      <c r="M261" s="2" t="s">
        <v>316</v>
      </c>
    </row>
    <row r="262" spans="1:13" ht="12.75">
      <c r="A262" s="1" t="s">
        <v>455</v>
      </c>
      <c r="B262" s="1" t="s">
        <v>0</v>
      </c>
      <c r="C262" s="2">
        <v>1101507.5</v>
      </c>
      <c r="D262" s="2">
        <v>649347784</v>
      </c>
      <c r="E262" s="2">
        <v>97116</v>
      </c>
      <c r="F262" s="2">
        <v>65481469</v>
      </c>
      <c r="G262" s="2" t="s">
        <v>37</v>
      </c>
      <c r="H262" s="2">
        <v>1</v>
      </c>
      <c r="I262" s="2">
        <v>5</v>
      </c>
      <c r="J262" s="2"/>
      <c r="K262" s="2" t="s">
        <v>255</v>
      </c>
      <c r="L262" s="2" t="s">
        <v>453</v>
      </c>
      <c r="M262" s="2" t="s">
        <v>316</v>
      </c>
    </row>
    <row r="263" spans="1:13" ht="12.75">
      <c r="A263" s="1" t="s">
        <v>455</v>
      </c>
      <c r="B263" s="1" t="s">
        <v>0</v>
      </c>
      <c r="C263" s="2">
        <v>85119</v>
      </c>
      <c r="D263" s="2">
        <v>54371892</v>
      </c>
      <c r="E263" s="2">
        <v>12765</v>
      </c>
      <c r="F263" s="2">
        <v>8811478</v>
      </c>
      <c r="G263" s="2" t="s">
        <v>95</v>
      </c>
      <c r="H263" s="2">
        <v>1</v>
      </c>
      <c r="I263" s="2">
        <v>5</v>
      </c>
      <c r="J263" s="2"/>
      <c r="K263" s="2" t="s">
        <v>255</v>
      </c>
      <c r="L263" s="2" t="s">
        <v>453</v>
      </c>
      <c r="M263" s="2" t="s">
        <v>316</v>
      </c>
    </row>
    <row r="264" spans="1:13" ht="12.75">
      <c r="A264" s="1" t="s">
        <v>205</v>
      </c>
      <c r="B264" s="1" t="s">
        <v>0</v>
      </c>
      <c r="C264" s="2">
        <v>106.4</v>
      </c>
      <c r="D264" s="2">
        <v>223463</v>
      </c>
      <c r="E264" s="2">
        <v>0</v>
      </c>
      <c r="F264" s="2">
        <v>0</v>
      </c>
      <c r="G264" s="2" t="s">
        <v>14</v>
      </c>
      <c r="H264" s="2">
        <v>3</v>
      </c>
      <c r="I264" s="2">
        <v>5</v>
      </c>
      <c r="J264" s="2"/>
      <c r="K264" s="2" t="s">
        <v>6</v>
      </c>
      <c r="L264" s="2" t="s">
        <v>188</v>
      </c>
      <c r="M264" s="2" t="s">
        <v>206</v>
      </c>
    </row>
    <row r="265" spans="1:13" ht="12.75">
      <c r="A265" s="1" t="s">
        <v>205</v>
      </c>
      <c r="B265" s="1" t="s">
        <v>0</v>
      </c>
      <c r="C265" s="2">
        <v>1448158.8</v>
      </c>
      <c r="D265" s="2">
        <v>890452255.34</v>
      </c>
      <c r="E265" s="2">
        <v>123054</v>
      </c>
      <c r="F265" s="2">
        <v>75269678</v>
      </c>
      <c r="G265" s="2" t="s">
        <v>2</v>
      </c>
      <c r="H265" s="2">
        <v>3</v>
      </c>
      <c r="I265" s="2">
        <v>5</v>
      </c>
      <c r="J265" s="2"/>
      <c r="K265" s="2" t="s">
        <v>6</v>
      </c>
      <c r="L265" s="2" t="s">
        <v>188</v>
      </c>
      <c r="M265" s="2" t="s">
        <v>206</v>
      </c>
    </row>
    <row r="266" spans="1:13" ht="12.75">
      <c r="A266" s="1" t="s">
        <v>205</v>
      </c>
      <c r="B266" s="1" t="s">
        <v>0</v>
      </c>
      <c r="C266" s="2">
        <v>868927.05</v>
      </c>
      <c r="D266" s="2">
        <v>635809914</v>
      </c>
      <c r="E266" s="2">
        <v>79740</v>
      </c>
      <c r="F266" s="2">
        <v>52722146</v>
      </c>
      <c r="G266" s="2" t="s">
        <v>1</v>
      </c>
      <c r="H266" s="2">
        <v>3</v>
      </c>
      <c r="I266" s="2">
        <v>5</v>
      </c>
      <c r="J266" s="2"/>
      <c r="K266" s="2" t="s">
        <v>6</v>
      </c>
      <c r="L266" s="2" t="s">
        <v>188</v>
      </c>
      <c r="M266" s="2" t="s">
        <v>206</v>
      </c>
    </row>
    <row r="267" spans="1:13" ht="12.75">
      <c r="A267" s="1" t="s">
        <v>205</v>
      </c>
      <c r="B267" s="1" t="s">
        <v>0</v>
      </c>
      <c r="C267" s="2">
        <v>11</v>
      </c>
      <c r="D267" s="2">
        <v>11000</v>
      </c>
      <c r="E267" s="2">
        <v>0</v>
      </c>
      <c r="F267" s="2">
        <v>0</v>
      </c>
      <c r="G267" s="2" t="s">
        <v>456</v>
      </c>
      <c r="H267" s="2">
        <v>3</v>
      </c>
      <c r="I267" s="2">
        <v>5</v>
      </c>
      <c r="J267" s="2"/>
      <c r="K267" s="2" t="s">
        <v>6</v>
      </c>
      <c r="L267" s="2" t="s">
        <v>188</v>
      </c>
      <c r="M267" s="2" t="s">
        <v>206</v>
      </c>
    </row>
    <row r="268" spans="1:13" ht="12.75">
      <c r="A268" s="1" t="s">
        <v>205</v>
      </c>
      <c r="B268" s="1" t="s">
        <v>0</v>
      </c>
      <c r="C268" s="2">
        <v>424.2</v>
      </c>
      <c r="D268" s="2">
        <v>1470405</v>
      </c>
      <c r="E268" s="2">
        <v>0</v>
      </c>
      <c r="F268" s="2">
        <v>0</v>
      </c>
      <c r="G268" s="2" t="s">
        <v>457</v>
      </c>
      <c r="H268" s="2">
        <v>3</v>
      </c>
      <c r="I268" s="2">
        <v>5</v>
      </c>
      <c r="J268" s="2"/>
      <c r="K268" s="2" t="s">
        <v>6</v>
      </c>
      <c r="L268" s="2" t="s">
        <v>188</v>
      </c>
      <c r="M268" s="2" t="s">
        <v>206</v>
      </c>
    </row>
    <row r="269" spans="1:13" ht="12.75">
      <c r="A269" s="1" t="s">
        <v>205</v>
      </c>
      <c r="B269" s="1" t="s">
        <v>0</v>
      </c>
      <c r="C269" s="2">
        <v>116</v>
      </c>
      <c r="D269" s="2">
        <v>75160</v>
      </c>
      <c r="E269" s="2">
        <v>0</v>
      </c>
      <c r="F269" s="2">
        <v>0</v>
      </c>
      <c r="G269" s="2" t="s">
        <v>37</v>
      </c>
      <c r="H269" s="2">
        <v>3</v>
      </c>
      <c r="I269" s="2">
        <v>5</v>
      </c>
      <c r="J269" s="2"/>
      <c r="K269" s="2" t="s">
        <v>6</v>
      </c>
      <c r="L269" s="2" t="s">
        <v>188</v>
      </c>
      <c r="M269" s="2" t="s">
        <v>206</v>
      </c>
    </row>
    <row r="270" spans="1:13" ht="12.75">
      <c r="A270" s="1" t="s">
        <v>211</v>
      </c>
      <c r="B270" s="1" t="s">
        <v>0</v>
      </c>
      <c r="C270" s="2">
        <v>222550</v>
      </c>
      <c r="D270" s="2">
        <v>104238506</v>
      </c>
      <c r="E270" s="2">
        <v>13000</v>
      </c>
      <c r="F270" s="2">
        <v>7719720</v>
      </c>
      <c r="G270" s="2" t="s">
        <v>22</v>
      </c>
      <c r="H270" s="2">
        <v>1</v>
      </c>
      <c r="I270" s="2">
        <v>5</v>
      </c>
      <c r="J270" s="2"/>
      <c r="K270" s="2" t="s">
        <v>6</v>
      </c>
      <c r="L270" s="2" t="s">
        <v>188</v>
      </c>
      <c r="M270" s="2" t="s">
        <v>212</v>
      </c>
    </row>
    <row r="271" spans="1:13" ht="12.75">
      <c r="A271" s="1" t="s">
        <v>211</v>
      </c>
      <c r="B271" s="1" t="s">
        <v>0</v>
      </c>
      <c r="C271" s="2">
        <v>11425</v>
      </c>
      <c r="D271" s="2">
        <v>5338152</v>
      </c>
      <c r="E271" s="2">
        <v>0</v>
      </c>
      <c r="F271" s="2">
        <v>0</v>
      </c>
      <c r="G271" s="2" t="s">
        <v>2</v>
      </c>
      <c r="H271" s="2">
        <v>1</v>
      </c>
      <c r="I271" s="2">
        <v>5</v>
      </c>
      <c r="J271" s="2"/>
      <c r="K271" s="2" t="s">
        <v>6</v>
      </c>
      <c r="L271" s="2" t="s">
        <v>188</v>
      </c>
      <c r="M271" s="2" t="s">
        <v>212</v>
      </c>
    </row>
    <row r="272" spans="1:13" ht="12.75">
      <c r="A272" s="1" t="s">
        <v>211</v>
      </c>
      <c r="B272" s="1" t="s">
        <v>0</v>
      </c>
      <c r="C272" s="2">
        <v>324031.5</v>
      </c>
      <c r="D272" s="2">
        <v>125269638</v>
      </c>
      <c r="E272" s="2">
        <v>27442</v>
      </c>
      <c r="F272" s="2">
        <v>9796743</v>
      </c>
      <c r="G272" s="2" t="s">
        <v>86</v>
      </c>
      <c r="H272" s="2">
        <v>1</v>
      </c>
      <c r="I272" s="2">
        <v>5</v>
      </c>
      <c r="J272" s="2"/>
      <c r="K272" s="2" t="s">
        <v>6</v>
      </c>
      <c r="L272" s="2" t="s">
        <v>188</v>
      </c>
      <c r="M272" s="2" t="s">
        <v>212</v>
      </c>
    </row>
    <row r="273" spans="1:13" ht="12.75">
      <c r="A273" s="1" t="s">
        <v>211</v>
      </c>
      <c r="B273" s="1" t="s">
        <v>0</v>
      </c>
      <c r="C273" s="2">
        <v>28916</v>
      </c>
      <c r="D273" s="2">
        <v>11093920</v>
      </c>
      <c r="E273" s="2">
        <v>0</v>
      </c>
      <c r="F273" s="2">
        <v>0</v>
      </c>
      <c r="G273" s="2" t="s">
        <v>33</v>
      </c>
      <c r="H273" s="2">
        <v>1</v>
      </c>
      <c r="I273" s="2">
        <v>5</v>
      </c>
      <c r="J273" s="2"/>
      <c r="K273" s="2" t="s">
        <v>6</v>
      </c>
      <c r="L273" s="2" t="s">
        <v>188</v>
      </c>
      <c r="M273" s="2" t="s">
        <v>212</v>
      </c>
    </row>
    <row r="274" spans="1:13" ht="12.75">
      <c r="A274" s="1" t="s">
        <v>211</v>
      </c>
      <c r="B274" s="1" t="s">
        <v>0</v>
      </c>
      <c r="C274" s="2">
        <v>88881</v>
      </c>
      <c r="D274" s="2">
        <v>51256165</v>
      </c>
      <c r="E274" s="2">
        <v>0</v>
      </c>
      <c r="F274" s="2">
        <v>0</v>
      </c>
      <c r="G274" s="2" t="s">
        <v>37</v>
      </c>
      <c r="H274" s="2">
        <v>1</v>
      </c>
      <c r="I274" s="2">
        <v>5</v>
      </c>
      <c r="J274" s="2"/>
      <c r="K274" s="2" t="s">
        <v>6</v>
      </c>
      <c r="L274" s="2" t="s">
        <v>188</v>
      </c>
      <c r="M274" s="2" t="s">
        <v>212</v>
      </c>
    </row>
    <row r="275" spans="1:13" ht="12.75">
      <c r="A275" s="1" t="s">
        <v>211</v>
      </c>
      <c r="B275" s="1" t="s">
        <v>0</v>
      </c>
      <c r="C275" s="2">
        <v>69315</v>
      </c>
      <c r="D275" s="2">
        <v>41963183</v>
      </c>
      <c r="E275" s="2">
        <v>0</v>
      </c>
      <c r="F275" s="2">
        <v>0</v>
      </c>
      <c r="G275" s="2" t="s">
        <v>95</v>
      </c>
      <c r="H275" s="2">
        <v>1</v>
      </c>
      <c r="I275" s="2">
        <v>5</v>
      </c>
      <c r="J275" s="2"/>
      <c r="K275" s="2" t="s">
        <v>6</v>
      </c>
      <c r="L275" s="2" t="s">
        <v>188</v>
      </c>
      <c r="M275" s="2" t="s">
        <v>212</v>
      </c>
    </row>
    <row r="276" spans="1:13" ht="12.75">
      <c r="A276" s="1" t="s">
        <v>211</v>
      </c>
      <c r="B276" s="1" t="s">
        <v>0</v>
      </c>
      <c r="C276" s="2">
        <v>18750</v>
      </c>
      <c r="D276" s="2">
        <v>10840584</v>
      </c>
      <c r="E276" s="2">
        <v>0</v>
      </c>
      <c r="F276" s="2">
        <v>0</v>
      </c>
      <c r="G276" s="2" t="s">
        <v>384</v>
      </c>
      <c r="H276" s="2">
        <v>1</v>
      </c>
      <c r="I276" s="2">
        <v>5</v>
      </c>
      <c r="J276" s="2"/>
      <c r="K276" s="2" t="s">
        <v>6</v>
      </c>
      <c r="L276" s="2" t="s">
        <v>188</v>
      </c>
      <c r="M276" s="2" t="s">
        <v>212</v>
      </c>
    </row>
    <row r="277" spans="1:13" ht="12.75">
      <c r="A277" s="1" t="s">
        <v>213</v>
      </c>
      <c r="B277" s="1" t="s">
        <v>0</v>
      </c>
      <c r="C277" s="2">
        <v>546.36</v>
      </c>
      <c r="D277" s="2">
        <v>444993</v>
      </c>
      <c r="E277" s="2">
        <v>0</v>
      </c>
      <c r="F277" s="2">
        <v>0</v>
      </c>
      <c r="G277" s="2" t="s">
        <v>14</v>
      </c>
      <c r="H277" s="2">
        <v>1</v>
      </c>
      <c r="I277" s="2">
        <v>5</v>
      </c>
      <c r="J277" s="2"/>
      <c r="K277" s="2" t="s">
        <v>6</v>
      </c>
      <c r="L277" s="2" t="s">
        <v>188</v>
      </c>
      <c r="M277" s="2" t="s">
        <v>214</v>
      </c>
    </row>
    <row r="278" spans="1:13" ht="12.75">
      <c r="A278" s="1" t="s">
        <v>213</v>
      </c>
      <c r="B278" s="1" t="s">
        <v>0</v>
      </c>
      <c r="C278" s="2">
        <v>192045</v>
      </c>
      <c r="D278" s="2">
        <v>79347226</v>
      </c>
      <c r="E278" s="2">
        <v>22935</v>
      </c>
      <c r="F278" s="2">
        <v>8240254</v>
      </c>
      <c r="G278" s="2" t="s">
        <v>22</v>
      </c>
      <c r="H278" s="2">
        <v>1</v>
      </c>
      <c r="I278" s="2">
        <v>5</v>
      </c>
      <c r="J278" s="2"/>
      <c r="K278" s="2" t="s">
        <v>6</v>
      </c>
      <c r="L278" s="2" t="s">
        <v>188</v>
      </c>
      <c r="M278" s="2" t="s">
        <v>214</v>
      </c>
    </row>
    <row r="279" spans="1:13" ht="12.75">
      <c r="A279" s="1" t="s">
        <v>213</v>
      </c>
      <c r="B279" s="1" t="s">
        <v>0</v>
      </c>
      <c r="C279" s="2">
        <v>946422.5</v>
      </c>
      <c r="D279" s="2">
        <v>359249066</v>
      </c>
      <c r="E279" s="2">
        <v>69949</v>
      </c>
      <c r="F279" s="2">
        <v>35961425</v>
      </c>
      <c r="G279" s="2" t="s">
        <v>2</v>
      </c>
      <c r="H279" s="2">
        <v>1</v>
      </c>
      <c r="I279" s="2">
        <v>5</v>
      </c>
      <c r="J279" s="2"/>
      <c r="K279" s="2" t="s">
        <v>6</v>
      </c>
      <c r="L279" s="2" t="s">
        <v>188</v>
      </c>
      <c r="M279" s="2" t="s">
        <v>214</v>
      </c>
    </row>
    <row r="280" spans="1:13" ht="12.75">
      <c r="A280" s="1" t="s">
        <v>213</v>
      </c>
      <c r="B280" s="1" t="s">
        <v>0</v>
      </c>
      <c r="C280" s="2">
        <v>721096.9</v>
      </c>
      <c r="D280" s="2">
        <v>249469276</v>
      </c>
      <c r="E280" s="2">
        <v>9870</v>
      </c>
      <c r="F280" s="2">
        <v>6681440</v>
      </c>
      <c r="G280" s="2" t="s">
        <v>86</v>
      </c>
      <c r="H280" s="2">
        <v>1</v>
      </c>
      <c r="I280" s="2">
        <v>5</v>
      </c>
      <c r="J280" s="2"/>
      <c r="K280" s="2" t="s">
        <v>6</v>
      </c>
      <c r="L280" s="2" t="s">
        <v>188</v>
      </c>
      <c r="M280" s="2" t="s">
        <v>214</v>
      </c>
    </row>
    <row r="281" spans="1:13" ht="12.75">
      <c r="A281" s="1" t="s">
        <v>213</v>
      </c>
      <c r="B281" s="1" t="s">
        <v>0</v>
      </c>
      <c r="C281" s="2">
        <v>425900.85000000003</v>
      </c>
      <c r="D281" s="2">
        <v>246422519</v>
      </c>
      <c r="E281" s="2">
        <v>35808</v>
      </c>
      <c r="F281" s="2">
        <v>19578147</v>
      </c>
      <c r="G281" s="2" t="s">
        <v>1</v>
      </c>
      <c r="H281" s="2">
        <v>1</v>
      </c>
      <c r="I281" s="2">
        <v>5</v>
      </c>
      <c r="J281" s="2"/>
      <c r="K281" s="2" t="s">
        <v>6</v>
      </c>
      <c r="L281" s="2" t="s">
        <v>188</v>
      </c>
      <c r="M281" s="2" t="s">
        <v>214</v>
      </c>
    </row>
    <row r="282" spans="1:13" ht="12.75">
      <c r="A282" s="1" t="s">
        <v>213</v>
      </c>
      <c r="B282" s="1" t="s">
        <v>0</v>
      </c>
      <c r="C282" s="2">
        <v>1606.12</v>
      </c>
      <c r="D282" s="2">
        <v>3081103</v>
      </c>
      <c r="E282" s="2">
        <v>0</v>
      </c>
      <c r="F282" s="2">
        <v>0</v>
      </c>
      <c r="G282" s="2" t="s">
        <v>457</v>
      </c>
      <c r="H282" s="2">
        <v>1</v>
      </c>
      <c r="I282" s="2">
        <v>5</v>
      </c>
      <c r="J282" s="2"/>
      <c r="K282" s="2" t="s">
        <v>6</v>
      </c>
      <c r="L282" s="2" t="s">
        <v>188</v>
      </c>
      <c r="M282" s="2" t="s">
        <v>214</v>
      </c>
    </row>
    <row r="283" spans="1:13" ht="12.75">
      <c r="A283" s="1" t="s">
        <v>213</v>
      </c>
      <c r="B283" s="1" t="s">
        <v>0</v>
      </c>
      <c r="C283" s="2">
        <v>40250</v>
      </c>
      <c r="D283" s="2">
        <v>26891966</v>
      </c>
      <c r="E283" s="2">
        <v>28150</v>
      </c>
      <c r="F283" s="2">
        <v>19617106</v>
      </c>
      <c r="G283" s="2" t="s">
        <v>32</v>
      </c>
      <c r="H283" s="2">
        <v>1</v>
      </c>
      <c r="I283" s="2">
        <v>5</v>
      </c>
      <c r="J283" s="2"/>
      <c r="K283" s="2" t="s">
        <v>6</v>
      </c>
      <c r="L283" s="2" t="s">
        <v>188</v>
      </c>
      <c r="M283" s="2" t="s">
        <v>214</v>
      </c>
    </row>
    <row r="284" spans="1:13" ht="12.75">
      <c r="A284" s="1" t="s">
        <v>213</v>
      </c>
      <c r="B284" s="1" t="s">
        <v>0</v>
      </c>
      <c r="C284" s="2">
        <v>1100624</v>
      </c>
      <c r="D284" s="2">
        <v>406294873</v>
      </c>
      <c r="E284" s="2">
        <v>119569</v>
      </c>
      <c r="F284" s="2">
        <v>46792682</v>
      </c>
      <c r="G284" s="2" t="s">
        <v>33</v>
      </c>
      <c r="H284" s="2">
        <v>1</v>
      </c>
      <c r="I284" s="2">
        <v>5</v>
      </c>
      <c r="J284" s="2"/>
      <c r="K284" s="2" t="s">
        <v>6</v>
      </c>
      <c r="L284" s="2" t="s">
        <v>188</v>
      </c>
      <c r="M284" s="2" t="s">
        <v>214</v>
      </c>
    </row>
    <row r="285" spans="1:13" ht="12.75">
      <c r="A285" s="1" t="s">
        <v>213</v>
      </c>
      <c r="B285" s="1" t="s">
        <v>0</v>
      </c>
      <c r="C285" s="2">
        <v>3817</v>
      </c>
      <c r="D285" s="2">
        <v>1187489</v>
      </c>
      <c r="E285" s="2">
        <v>0</v>
      </c>
      <c r="F285" s="2">
        <v>0</v>
      </c>
      <c r="G285" s="2" t="s">
        <v>34</v>
      </c>
      <c r="H285" s="2">
        <v>1</v>
      </c>
      <c r="I285" s="2">
        <v>5</v>
      </c>
      <c r="J285" s="2"/>
      <c r="K285" s="2" t="s">
        <v>6</v>
      </c>
      <c r="L285" s="2" t="s">
        <v>188</v>
      </c>
      <c r="M285" s="2" t="s">
        <v>214</v>
      </c>
    </row>
    <row r="286" spans="1:13" ht="12.75">
      <c r="A286" s="1" t="s">
        <v>213</v>
      </c>
      <c r="B286" s="1" t="s">
        <v>0</v>
      </c>
      <c r="C286" s="2">
        <v>6790</v>
      </c>
      <c r="D286" s="2">
        <v>2695485</v>
      </c>
      <c r="E286" s="2">
        <v>0</v>
      </c>
      <c r="F286" s="2">
        <v>0</v>
      </c>
      <c r="G286" s="2" t="s">
        <v>69</v>
      </c>
      <c r="H286" s="2">
        <v>1</v>
      </c>
      <c r="I286" s="2">
        <v>5</v>
      </c>
      <c r="J286" s="2"/>
      <c r="K286" s="2" t="s">
        <v>6</v>
      </c>
      <c r="L286" s="2" t="s">
        <v>188</v>
      </c>
      <c r="M286" s="2" t="s">
        <v>214</v>
      </c>
    </row>
    <row r="287" spans="1:13" ht="12.75">
      <c r="A287" s="1" t="s">
        <v>213</v>
      </c>
      <c r="B287" s="1" t="s">
        <v>0</v>
      </c>
      <c r="C287" s="2">
        <v>698693.55</v>
      </c>
      <c r="D287" s="2">
        <v>368357041</v>
      </c>
      <c r="E287" s="2">
        <v>23934</v>
      </c>
      <c r="F287" s="2">
        <v>8546770</v>
      </c>
      <c r="G287" s="2" t="s">
        <v>37</v>
      </c>
      <c r="H287" s="2">
        <v>1</v>
      </c>
      <c r="I287" s="2">
        <v>5</v>
      </c>
      <c r="J287" s="2"/>
      <c r="K287" s="2" t="s">
        <v>6</v>
      </c>
      <c r="L287" s="2" t="s">
        <v>188</v>
      </c>
      <c r="M287" s="2" t="s">
        <v>214</v>
      </c>
    </row>
    <row r="288" spans="1:13" ht="12.75">
      <c r="A288" s="1" t="s">
        <v>213</v>
      </c>
      <c r="B288" s="1" t="s">
        <v>0</v>
      </c>
      <c r="C288" s="2">
        <v>15840</v>
      </c>
      <c r="D288" s="2">
        <v>8000656</v>
      </c>
      <c r="E288" s="2">
        <v>0</v>
      </c>
      <c r="F288" s="2">
        <v>0</v>
      </c>
      <c r="G288" s="2" t="s">
        <v>95</v>
      </c>
      <c r="H288" s="2">
        <v>1</v>
      </c>
      <c r="I288" s="2">
        <v>5</v>
      </c>
      <c r="J288" s="2"/>
      <c r="K288" s="2" t="s">
        <v>6</v>
      </c>
      <c r="L288" s="2" t="s">
        <v>188</v>
      </c>
      <c r="M288" s="2" t="s">
        <v>214</v>
      </c>
    </row>
    <row r="289" spans="1:13" ht="12.75">
      <c r="A289" s="1" t="s">
        <v>213</v>
      </c>
      <c r="B289" s="1" t="s">
        <v>0</v>
      </c>
      <c r="C289" s="2">
        <v>30894</v>
      </c>
      <c r="D289" s="2">
        <v>8803662</v>
      </c>
      <c r="E289" s="2">
        <v>0</v>
      </c>
      <c r="F289" s="2">
        <v>0</v>
      </c>
      <c r="G289" s="2" t="s">
        <v>384</v>
      </c>
      <c r="H289" s="2">
        <v>1</v>
      </c>
      <c r="I289" s="2">
        <v>5</v>
      </c>
      <c r="J289" s="2"/>
      <c r="K289" s="2" t="s">
        <v>6</v>
      </c>
      <c r="L289" s="2" t="s">
        <v>188</v>
      </c>
      <c r="M289" s="2" t="s">
        <v>214</v>
      </c>
    </row>
    <row r="290" spans="1:13" ht="12.75">
      <c r="A290" s="1" t="s">
        <v>217</v>
      </c>
      <c r="B290" s="1" t="s">
        <v>0</v>
      </c>
      <c r="C290" s="2">
        <v>524</v>
      </c>
      <c r="D290" s="2">
        <v>1055881</v>
      </c>
      <c r="E290" s="2">
        <v>0</v>
      </c>
      <c r="F290" s="2">
        <v>0</v>
      </c>
      <c r="G290" s="2" t="s">
        <v>457</v>
      </c>
      <c r="H290" s="2">
        <v>7</v>
      </c>
      <c r="I290" s="2">
        <v>5</v>
      </c>
      <c r="J290" s="2"/>
      <c r="K290" s="2" t="s">
        <v>6</v>
      </c>
      <c r="L290" s="2" t="s">
        <v>188</v>
      </c>
      <c r="M290" s="2" t="s">
        <v>218</v>
      </c>
    </row>
    <row r="291" spans="1:13" ht="12.75">
      <c r="A291" s="1" t="s">
        <v>217</v>
      </c>
      <c r="B291" s="1" t="s">
        <v>0</v>
      </c>
      <c r="C291" s="2">
        <v>37.5</v>
      </c>
      <c r="D291" s="2">
        <v>195601</v>
      </c>
      <c r="E291" s="2">
        <v>0</v>
      </c>
      <c r="F291" s="2">
        <v>0</v>
      </c>
      <c r="G291" s="2" t="s">
        <v>52</v>
      </c>
      <c r="H291" s="2">
        <v>7</v>
      </c>
      <c r="I291" s="2">
        <v>1</v>
      </c>
      <c r="J291" s="2"/>
      <c r="K291" s="2" t="s">
        <v>6</v>
      </c>
      <c r="L291" s="2" t="s">
        <v>188</v>
      </c>
      <c r="M291" s="2" t="s">
        <v>218</v>
      </c>
    </row>
    <row r="292" spans="1:13" ht="12.75">
      <c r="A292" s="1" t="s">
        <v>219</v>
      </c>
      <c r="B292" s="1" t="s">
        <v>0</v>
      </c>
      <c r="C292" s="2">
        <v>0.2</v>
      </c>
      <c r="D292" s="2">
        <v>2967</v>
      </c>
      <c r="E292" s="2">
        <v>0.2</v>
      </c>
      <c r="F292" s="2">
        <v>2967</v>
      </c>
      <c r="G292" s="2" t="s">
        <v>42</v>
      </c>
      <c r="H292" s="2">
        <v>7</v>
      </c>
      <c r="I292" s="2">
        <v>1</v>
      </c>
      <c r="J292" s="2"/>
      <c r="K292" s="2" t="s">
        <v>6</v>
      </c>
      <c r="L292" s="2" t="s">
        <v>188</v>
      </c>
      <c r="M292" s="2" t="s">
        <v>220</v>
      </c>
    </row>
    <row r="293" spans="1:13" ht="12.75">
      <c r="A293" s="1" t="s">
        <v>219</v>
      </c>
      <c r="B293" s="1" t="s">
        <v>0</v>
      </c>
      <c r="C293" s="2">
        <v>5.6</v>
      </c>
      <c r="D293" s="2">
        <v>21146</v>
      </c>
      <c r="E293" s="2">
        <v>0</v>
      </c>
      <c r="F293" s="2">
        <v>0</v>
      </c>
      <c r="G293" s="2" t="s">
        <v>5</v>
      </c>
      <c r="H293" s="2">
        <v>7</v>
      </c>
      <c r="I293" s="2">
        <v>4</v>
      </c>
      <c r="J293" s="2"/>
      <c r="K293" s="2" t="s">
        <v>6</v>
      </c>
      <c r="L293" s="2" t="s">
        <v>188</v>
      </c>
      <c r="M293" s="2" t="s">
        <v>220</v>
      </c>
    </row>
    <row r="294" spans="1:13" ht="12.75">
      <c r="A294" s="1" t="s">
        <v>225</v>
      </c>
      <c r="B294" s="1" t="s">
        <v>0</v>
      </c>
      <c r="C294" s="2">
        <v>4600</v>
      </c>
      <c r="D294" s="2">
        <v>1412698</v>
      </c>
      <c r="E294" s="2">
        <v>0</v>
      </c>
      <c r="F294" s="2">
        <v>0</v>
      </c>
      <c r="G294" s="2" t="s">
        <v>33</v>
      </c>
      <c r="H294" s="2">
        <v>7</v>
      </c>
      <c r="I294" s="2">
        <v>5</v>
      </c>
      <c r="J294" s="2"/>
      <c r="K294" s="2" t="s">
        <v>6</v>
      </c>
      <c r="L294" s="2" t="s">
        <v>188</v>
      </c>
      <c r="M294" s="2" t="s">
        <v>226</v>
      </c>
    </row>
    <row r="295" spans="1:13" ht="12.75">
      <c r="A295" s="1" t="s">
        <v>227</v>
      </c>
      <c r="B295" s="1" t="s">
        <v>0</v>
      </c>
      <c r="C295" s="2">
        <v>52.8</v>
      </c>
      <c r="D295" s="2">
        <v>17468</v>
      </c>
      <c r="E295" s="2">
        <v>0</v>
      </c>
      <c r="F295" s="2">
        <v>0</v>
      </c>
      <c r="G295" s="2" t="s">
        <v>22</v>
      </c>
      <c r="H295" s="2">
        <v>7</v>
      </c>
      <c r="I295" s="2">
        <v>5</v>
      </c>
      <c r="J295" s="2"/>
      <c r="K295" s="2" t="s">
        <v>6</v>
      </c>
      <c r="L295" s="2" t="s">
        <v>188</v>
      </c>
      <c r="M295" s="2" t="s">
        <v>226</v>
      </c>
    </row>
    <row r="296" spans="1:13" ht="12.75">
      <c r="A296" s="1" t="s">
        <v>227</v>
      </c>
      <c r="B296" s="1" t="s">
        <v>0</v>
      </c>
      <c r="C296" s="2">
        <v>2</v>
      </c>
      <c r="D296" s="2">
        <v>1500</v>
      </c>
      <c r="E296" s="2">
        <v>0</v>
      </c>
      <c r="F296" s="2">
        <v>0</v>
      </c>
      <c r="G296" s="2" t="s">
        <v>1</v>
      </c>
      <c r="H296" s="2">
        <v>7</v>
      </c>
      <c r="I296" s="2">
        <v>5</v>
      </c>
      <c r="J296" s="2"/>
      <c r="K296" s="2" t="s">
        <v>6</v>
      </c>
      <c r="L296" s="2" t="s">
        <v>188</v>
      </c>
      <c r="M296" s="2" t="s">
        <v>226</v>
      </c>
    </row>
    <row r="297" spans="1:13" ht="12.75">
      <c r="A297" s="1" t="s">
        <v>232</v>
      </c>
      <c r="B297" s="1" t="s">
        <v>0</v>
      </c>
      <c r="C297" s="2">
        <v>998</v>
      </c>
      <c r="D297" s="2">
        <v>2441576</v>
      </c>
      <c r="E297" s="2">
        <v>0</v>
      </c>
      <c r="F297" s="2">
        <v>0</v>
      </c>
      <c r="G297" s="2" t="s">
        <v>14</v>
      </c>
      <c r="H297" s="2">
        <v>7</v>
      </c>
      <c r="I297" s="2">
        <v>5</v>
      </c>
      <c r="J297" s="2"/>
      <c r="K297" s="2" t="s">
        <v>6</v>
      </c>
      <c r="L297" s="2" t="s">
        <v>230</v>
      </c>
      <c r="M297" s="2" t="s">
        <v>233</v>
      </c>
    </row>
    <row r="298" spans="1:13" ht="12.75">
      <c r="A298" s="1" t="s">
        <v>234</v>
      </c>
      <c r="B298" s="1" t="s">
        <v>0</v>
      </c>
      <c r="C298" s="2">
        <v>2.48</v>
      </c>
      <c r="D298" s="2">
        <v>2360</v>
      </c>
      <c r="E298" s="2">
        <v>0</v>
      </c>
      <c r="F298" s="2">
        <v>0</v>
      </c>
      <c r="G298" s="2" t="s">
        <v>22</v>
      </c>
      <c r="H298" s="2">
        <v>7</v>
      </c>
      <c r="I298" s="2">
        <v>5</v>
      </c>
      <c r="J298" s="2"/>
      <c r="K298" s="2" t="s">
        <v>6</v>
      </c>
      <c r="L298" s="2" t="s">
        <v>230</v>
      </c>
      <c r="M298" s="2" t="s">
        <v>235</v>
      </c>
    </row>
    <row r="299" spans="1:13" ht="12.75">
      <c r="A299" s="1" t="s">
        <v>234</v>
      </c>
      <c r="B299" s="1" t="s">
        <v>0</v>
      </c>
      <c r="C299" s="2">
        <v>16092</v>
      </c>
      <c r="D299" s="2">
        <v>16849027</v>
      </c>
      <c r="E299" s="2">
        <v>3042</v>
      </c>
      <c r="F299" s="2">
        <v>4650204</v>
      </c>
      <c r="G299" s="2" t="s">
        <v>2</v>
      </c>
      <c r="H299" s="2">
        <v>7</v>
      </c>
      <c r="I299" s="2">
        <v>5</v>
      </c>
      <c r="J299" s="2"/>
      <c r="K299" s="2" t="s">
        <v>6</v>
      </c>
      <c r="L299" s="2" t="s">
        <v>230</v>
      </c>
      <c r="M299" s="2" t="s">
        <v>235</v>
      </c>
    </row>
    <row r="300" spans="1:13" ht="12.75">
      <c r="A300" s="1" t="s">
        <v>234</v>
      </c>
      <c r="B300" s="1" t="s">
        <v>0</v>
      </c>
      <c r="C300" s="2">
        <v>3848</v>
      </c>
      <c r="D300" s="2">
        <v>4848553</v>
      </c>
      <c r="E300" s="2">
        <v>1600</v>
      </c>
      <c r="F300" s="2">
        <v>2017891</v>
      </c>
      <c r="G300" s="2" t="s">
        <v>367</v>
      </c>
      <c r="H300" s="2">
        <v>7</v>
      </c>
      <c r="I300" s="2">
        <v>5</v>
      </c>
      <c r="J300" s="2"/>
      <c r="K300" s="2" t="s">
        <v>6</v>
      </c>
      <c r="L300" s="2" t="s">
        <v>230</v>
      </c>
      <c r="M300" s="2" t="s">
        <v>235</v>
      </c>
    </row>
    <row r="301" spans="1:13" ht="12.75">
      <c r="A301" s="1" t="s">
        <v>234</v>
      </c>
      <c r="B301" s="1" t="s">
        <v>0</v>
      </c>
      <c r="C301" s="2">
        <v>11.08</v>
      </c>
      <c r="D301" s="2">
        <v>23729</v>
      </c>
      <c r="E301" s="2">
        <v>0</v>
      </c>
      <c r="F301" s="2">
        <v>0</v>
      </c>
      <c r="G301" s="2" t="s">
        <v>37</v>
      </c>
      <c r="H301" s="2">
        <v>7</v>
      </c>
      <c r="I301" s="2">
        <v>5</v>
      </c>
      <c r="J301" s="2"/>
      <c r="K301" s="2" t="s">
        <v>6</v>
      </c>
      <c r="L301" s="2" t="s">
        <v>230</v>
      </c>
      <c r="M301" s="2" t="s">
        <v>235</v>
      </c>
    </row>
    <row r="302" spans="1:13" ht="12.75">
      <c r="A302" s="1" t="s">
        <v>238</v>
      </c>
      <c r="B302" s="1" t="s">
        <v>0</v>
      </c>
      <c r="C302" s="2">
        <v>20016</v>
      </c>
      <c r="D302" s="2">
        <v>12371146</v>
      </c>
      <c r="E302" s="2">
        <v>0</v>
      </c>
      <c r="F302" s="2">
        <v>0</v>
      </c>
      <c r="G302" s="2" t="s">
        <v>39</v>
      </c>
      <c r="H302" s="2">
        <v>7</v>
      </c>
      <c r="I302" s="2">
        <v>1</v>
      </c>
      <c r="J302" s="2"/>
      <c r="K302" s="2" t="s">
        <v>6</v>
      </c>
      <c r="L302" s="2" t="s">
        <v>230</v>
      </c>
      <c r="M302" s="2" t="s">
        <v>239</v>
      </c>
    </row>
    <row r="303" spans="1:13" ht="12.75">
      <c r="A303" s="1" t="s">
        <v>238</v>
      </c>
      <c r="B303" s="1" t="s">
        <v>0</v>
      </c>
      <c r="C303" s="2">
        <v>19801.8</v>
      </c>
      <c r="D303" s="2">
        <v>24167011</v>
      </c>
      <c r="E303" s="2">
        <v>0</v>
      </c>
      <c r="F303" s="2">
        <v>0</v>
      </c>
      <c r="G303" s="2" t="s">
        <v>22</v>
      </c>
      <c r="H303" s="2">
        <v>7</v>
      </c>
      <c r="I303" s="2">
        <v>5</v>
      </c>
      <c r="J303" s="2"/>
      <c r="K303" s="2" t="s">
        <v>6</v>
      </c>
      <c r="L303" s="2" t="s">
        <v>230</v>
      </c>
      <c r="M303" s="2" t="s">
        <v>239</v>
      </c>
    </row>
    <row r="304" spans="1:13" ht="12.75">
      <c r="A304" s="1" t="s">
        <v>238</v>
      </c>
      <c r="B304" s="1" t="s">
        <v>0</v>
      </c>
      <c r="C304" s="2">
        <v>134958.37</v>
      </c>
      <c r="D304" s="2">
        <v>181029798</v>
      </c>
      <c r="E304" s="2">
        <v>23350.93</v>
      </c>
      <c r="F304" s="2">
        <v>48338375</v>
      </c>
      <c r="G304" s="2" t="s">
        <v>2</v>
      </c>
      <c r="H304" s="2">
        <v>7</v>
      </c>
      <c r="I304" s="2">
        <v>5</v>
      </c>
      <c r="J304" s="2"/>
      <c r="K304" s="2" t="s">
        <v>6</v>
      </c>
      <c r="L304" s="2" t="s">
        <v>230</v>
      </c>
      <c r="M304" s="2" t="s">
        <v>239</v>
      </c>
    </row>
    <row r="305" spans="1:13" ht="12.75">
      <c r="A305" s="1" t="s">
        <v>238</v>
      </c>
      <c r="B305" s="1" t="s">
        <v>0</v>
      </c>
      <c r="C305" s="2">
        <v>462</v>
      </c>
      <c r="D305" s="2">
        <v>203398</v>
      </c>
      <c r="E305" s="2">
        <v>0</v>
      </c>
      <c r="F305" s="2">
        <v>0</v>
      </c>
      <c r="G305" s="2" t="s">
        <v>34</v>
      </c>
      <c r="H305" s="2">
        <v>7</v>
      </c>
      <c r="I305" s="2">
        <v>5</v>
      </c>
      <c r="J305" s="2"/>
      <c r="K305" s="2" t="s">
        <v>6</v>
      </c>
      <c r="L305" s="2" t="s">
        <v>230</v>
      </c>
      <c r="M305" s="2" t="s">
        <v>239</v>
      </c>
    </row>
    <row r="306" spans="1:13" ht="12.75">
      <c r="A306" s="1" t="s">
        <v>238</v>
      </c>
      <c r="B306" s="1" t="s">
        <v>0</v>
      </c>
      <c r="C306" s="2">
        <v>17664</v>
      </c>
      <c r="D306" s="2">
        <v>19862031</v>
      </c>
      <c r="E306" s="2">
        <v>0</v>
      </c>
      <c r="F306" s="2">
        <v>0</v>
      </c>
      <c r="G306" s="2" t="s">
        <v>35</v>
      </c>
      <c r="H306" s="2">
        <v>7</v>
      </c>
      <c r="I306" s="2">
        <v>5</v>
      </c>
      <c r="J306" s="2"/>
      <c r="K306" s="2" t="s">
        <v>6</v>
      </c>
      <c r="L306" s="2" t="s">
        <v>230</v>
      </c>
      <c r="M306" s="2" t="s">
        <v>239</v>
      </c>
    </row>
    <row r="307" spans="1:13" ht="12.75">
      <c r="A307" s="1" t="s">
        <v>238</v>
      </c>
      <c r="B307" s="1" t="s">
        <v>0</v>
      </c>
      <c r="C307" s="2">
        <v>21.85</v>
      </c>
      <c r="D307" s="2">
        <v>9612</v>
      </c>
      <c r="E307" s="2">
        <v>21.85</v>
      </c>
      <c r="F307" s="2">
        <v>9612</v>
      </c>
      <c r="G307" s="2" t="s">
        <v>37</v>
      </c>
      <c r="H307" s="2">
        <v>7</v>
      </c>
      <c r="I307" s="2">
        <v>5</v>
      </c>
      <c r="J307" s="2"/>
      <c r="K307" s="2" t="s">
        <v>6</v>
      </c>
      <c r="L307" s="2" t="s">
        <v>230</v>
      </c>
      <c r="M307" s="2" t="s">
        <v>239</v>
      </c>
    </row>
    <row r="308" spans="1:13" ht="12.75">
      <c r="A308" s="1" t="s">
        <v>238</v>
      </c>
      <c r="B308" s="1" t="s">
        <v>0</v>
      </c>
      <c r="C308" s="2">
        <v>33030</v>
      </c>
      <c r="D308" s="2">
        <v>44609139</v>
      </c>
      <c r="E308" s="2">
        <v>0</v>
      </c>
      <c r="F308" s="2">
        <v>0</v>
      </c>
      <c r="G308" s="2" t="s">
        <v>15</v>
      </c>
      <c r="H308" s="2">
        <v>7</v>
      </c>
      <c r="I308" s="2">
        <v>3</v>
      </c>
      <c r="J308" s="2"/>
      <c r="K308" s="2" t="s">
        <v>6</v>
      </c>
      <c r="L308" s="2" t="s">
        <v>230</v>
      </c>
      <c r="M308" s="2" t="s">
        <v>239</v>
      </c>
    </row>
    <row r="309" spans="1:13" ht="12.75">
      <c r="A309" s="1" t="s">
        <v>238</v>
      </c>
      <c r="B309" s="1" t="s">
        <v>0</v>
      </c>
      <c r="C309" s="2">
        <v>4000</v>
      </c>
      <c r="D309" s="2">
        <v>494803</v>
      </c>
      <c r="E309" s="2">
        <v>0</v>
      </c>
      <c r="F309" s="2">
        <v>0</v>
      </c>
      <c r="G309" s="2" t="s">
        <v>384</v>
      </c>
      <c r="H309" s="2">
        <v>7</v>
      </c>
      <c r="I309" s="2">
        <v>5</v>
      </c>
      <c r="J309" s="2"/>
      <c r="K309" s="2" t="s">
        <v>6</v>
      </c>
      <c r="L309" s="2" t="s">
        <v>230</v>
      </c>
      <c r="M309" s="2" t="s">
        <v>239</v>
      </c>
    </row>
    <row r="310" spans="1:13" ht="12.75">
      <c r="A310" s="1" t="s">
        <v>242</v>
      </c>
      <c r="B310" s="1" t="s">
        <v>0</v>
      </c>
      <c r="C310" s="2">
        <v>21</v>
      </c>
      <c r="D310" s="2">
        <v>11542</v>
      </c>
      <c r="E310" s="2">
        <v>21</v>
      </c>
      <c r="F310" s="2">
        <v>11542</v>
      </c>
      <c r="G310" s="2" t="s">
        <v>9</v>
      </c>
      <c r="H310" s="2">
        <v>7</v>
      </c>
      <c r="I310" s="2">
        <v>1</v>
      </c>
      <c r="J310" s="2"/>
      <c r="K310" s="2" t="s">
        <v>6</v>
      </c>
      <c r="L310" s="2" t="s">
        <v>230</v>
      </c>
      <c r="M310" s="2" t="s">
        <v>243</v>
      </c>
    </row>
    <row r="311" spans="1:13" ht="12.75">
      <c r="A311" s="1" t="s">
        <v>244</v>
      </c>
      <c r="B311" s="1" t="s">
        <v>0</v>
      </c>
      <c r="C311" s="2">
        <v>19.2</v>
      </c>
      <c r="D311" s="2">
        <v>2008</v>
      </c>
      <c r="E311" s="2">
        <v>0</v>
      </c>
      <c r="F311" s="2">
        <v>0</v>
      </c>
      <c r="G311" s="2" t="s">
        <v>22</v>
      </c>
      <c r="H311" s="2">
        <v>7</v>
      </c>
      <c r="I311" s="2">
        <v>5</v>
      </c>
      <c r="J311" s="2"/>
      <c r="K311" s="2" t="s">
        <v>6</v>
      </c>
      <c r="L311" s="2" t="s">
        <v>230</v>
      </c>
      <c r="M311" s="2" t="s">
        <v>245</v>
      </c>
    </row>
    <row r="312" spans="1:13" ht="12.75">
      <c r="A312" s="1" t="s">
        <v>244</v>
      </c>
      <c r="B312" s="1" t="s">
        <v>0</v>
      </c>
      <c r="C312" s="2">
        <v>5</v>
      </c>
      <c r="D312" s="2">
        <v>19761</v>
      </c>
      <c r="E312" s="2">
        <v>0</v>
      </c>
      <c r="F312" s="2">
        <v>0</v>
      </c>
      <c r="G312" s="2" t="s">
        <v>86</v>
      </c>
      <c r="H312" s="2">
        <v>7</v>
      </c>
      <c r="I312" s="2">
        <v>5</v>
      </c>
      <c r="J312" s="2"/>
      <c r="K312" s="2" t="s">
        <v>6</v>
      </c>
      <c r="L312" s="2" t="s">
        <v>230</v>
      </c>
      <c r="M312" s="2" t="s">
        <v>245</v>
      </c>
    </row>
    <row r="313" spans="1:13" ht="12.75">
      <c r="A313" s="1" t="s">
        <v>244</v>
      </c>
      <c r="B313" s="1" t="s">
        <v>0</v>
      </c>
      <c r="C313" s="2">
        <v>40</v>
      </c>
      <c r="D313" s="2">
        <v>116024</v>
      </c>
      <c r="E313" s="2">
        <v>0</v>
      </c>
      <c r="F313" s="2">
        <v>0</v>
      </c>
      <c r="G313" s="2" t="s">
        <v>80</v>
      </c>
      <c r="H313" s="2">
        <v>7</v>
      </c>
      <c r="I313" s="2">
        <v>2</v>
      </c>
      <c r="J313" s="2"/>
      <c r="K313" s="2" t="s">
        <v>6</v>
      </c>
      <c r="L313" s="2" t="s">
        <v>230</v>
      </c>
      <c r="M313" s="2" t="s">
        <v>245</v>
      </c>
    </row>
    <row r="314" spans="1:13" ht="12.75">
      <c r="A314" s="1" t="s">
        <v>252</v>
      </c>
      <c r="B314" s="1" t="s">
        <v>0</v>
      </c>
      <c r="C314" s="2">
        <v>5.5</v>
      </c>
      <c r="D314" s="2">
        <v>2661</v>
      </c>
      <c r="E314" s="2">
        <v>5.5</v>
      </c>
      <c r="F314" s="2">
        <v>2661</v>
      </c>
      <c r="G314" s="2" t="s">
        <v>9</v>
      </c>
      <c r="H314" s="2">
        <v>7</v>
      </c>
      <c r="I314" s="2">
        <v>1</v>
      </c>
      <c r="J314" s="2"/>
      <c r="K314" s="2" t="s">
        <v>6</v>
      </c>
      <c r="L314" s="2" t="s">
        <v>230</v>
      </c>
      <c r="M314" s="2" t="s">
        <v>253</v>
      </c>
    </row>
    <row r="315" spans="1:13" ht="12.75">
      <c r="A315" s="1" t="s">
        <v>252</v>
      </c>
      <c r="B315" s="1" t="s">
        <v>0</v>
      </c>
      <c r="C315" s="2">
        <v>60</v>
      </c>
      <c r="D315" s="2">
        <v>131818</v>
      </c>
      <c r="E315" s="2">
        <v>60</v>
      </c>
      <c r="F315" s="2">
        <v>131818</v>
      </c>
      <c r="G315" s="2" t="s">
        <v>37</v>
      </c>
      <c r="H315" s="2">
        <v>7</v>
      </c>
      <c r="I315" s="2">
        <v>5</v>
      </c>
      <c r="J315" s="2"/>
      <c r="K315" s="2" t="s">
        <v>6</v>
      </c>
      <c r="L315" s="2" t="s">
        <v>230</v>
      </c>
      <c r="M315" s="2" t="s">
        <v>253</v>
      </c>
    </row>
    <row r="316" spans="1:13" ht="12.75">
      <c r="A316" s="1" t="s">
        <v>258</v>
      </c>
      <c r="B316" s="1" t="s">
        <v>0</v>
      </c>
      <c r="C316" s="2">
        <v>36500</v>
      </c>
      <c r="D316" s="2">
        <v>6061724</v>
      </c>
      <c r="E316" s="2">
        <v>0</v>
      </c>
      <c r="F316" s="2">
        <v>0</v>
      </c>
      <c r="G316" s="2" t="s">
        <v>22</v>
      </c>
      <c r="H316" s="2">
        <v>7</v>
      </c>
      <c r="I316" s="2">
        <v>5</v>
      </c>
      <c r="J316" s="2"/>
      <c r="K316" s="2" t="s">
        <v>255</v>
      </c>
      <c r="L316" s="2" t="s">
        <v>256</v>
      </c>
      <c r="M316" s="2" t="s">
        <v>259</v>
      </c>
    </row>
    <row r="317" spans="1:13" ht="12.75">
      <c r="A317" s="1" t="s">
        <v>258</v>
      </c>
      <c r="B317" s="1" t="s">
        <v>0</v>
      </c>
      <c r="C317" s="2">
        <v>2676</v>
      </c>
      <c r="D317" s="2">
        <v>549293</v>
      </c>
      <c r="E317" s="2">
        <v>0</v>
      </c>
      <c r="F317" s="2">
        <v>0</v>
      </c>
      <c r="G317" s="2" t="s">
        <v>2</v>
      </c>
      <c r="H317" s="2">
        <v>7</v>
      </c>
      <c r="I317" s="2">
        <v>5</v>
      </c>
      <c r="J317" s="2"/>
      <c r="K317" s="2" t="s">
        <v>255</v>
      </c>
      <c r="L317" s="2" t="s">
        <v>256</v>
      </c>
      <c r="M317" s="2" t="s">
        <v>259</v>
      </c>
    </row>
    <row r="318" spans="1:13" ht="12.75">
      <c r="A318" s="1" t="s">
        <v>264</v>
      </c>
      <c r="B318" s="1" t="s">
        <v>0</v>
      </c>
      <c r="C318" s="2">
        <v>24</v>
      </c>
      <c r="D318" s="2">
        <v>27841</v>
      </c>
      <c r="E318" s="2">
        <v>0</v>
      </c>
      <c r="F318" s="2">
        <v>0</v>
      </c>
      <c r="G318" s="2" t="s">
        <v>367</v>
      </c>
      <c r="H318" s="2">
        <v>7</v>
      </c>
      <c r="I318" s="2">
        <v>5</v>
      </c>
      <c r="J318" s="2"/>
      <c r="K318" s="2" t="s">
        <v>255</v>
      </c>
      <c r="L318" s="2" t="s">
        <v>256</v>
      </c>
      <c r="M318" s="2" t="s">
        <v>257</v>
      </c>
    </row>
    <row r="319" spans="1:13" ht="12.75">
      <c r="A319" s="1" t="s">
        <v>264</v>
      </c>
      <c r="B319" s="1" t="s">
        <v>0</v>
      </c>
      <c r="C319" s="2">
        <v>41.73</v>
      </c>
      <c r="D319" s="2">
        <v>20029</v>
      </c>
      <c r="E319" s="2">
        <v>41.73</v>
      </c>
      <c r="F319" s="2">
        <v>20029</v>
      </c>
      <c r="G319" s="2" t="s">
        <v>37</v>
      </c>
      <c r="H319" s="2">
        <v>7</v>
      </c>
      <c r="I319" s="2">
        <v>5</v>
      </c>
      <c r="J319" s="2"/>
      <c r="K319" s="2" t="s">
        <v>255</v>
      </c>
      <c r="L319" s="2" t="s">
        <v>256</v>
      </c>
      <c r="M319" s="2" t="s">
        <v>257</v>
      </c>
    </row>
    <row r="320" spans="1:13" ht="12.75">
      <c r="A320" s="1" t="s">
        <v>265</v>
      </c>
      <c r="B320" s="1" t="s">
        <v>0</v>
      </c>
      <c r="C320" s="2">
        <v>36000</v>
      </c>
      <c r="D320" s="2">
        <v>5546731</v>
      </c>
      <c r="E320" s="2">
        <v>0</v>
      </c>
      <c r="F320" s="2">
        <v>0</v>
      </c>
      <c r="G320" s="2" t="s">
        <v>22</v>
      </c>
      <c r="H320" s="2">
        <v>7</v>
      </c>
      <c r="I320" s="2">
        <v>5</v>
      </c>
      <c r="J320" s="2"/>
      <c r="K320" s="2" t="s">
        <v>255</v>
      </c>
      <c r="L320" s="2" t="s">
        <v>256</v>
      </c>
      <c r="M320" s="2" t="s">
        <v>266</v>
      </c>
    </row>
    <row r="321" spans="1:13" ht="12.75">
      <c r="A321" s="1" t="s">
        <v>265</v>
      </c>
      <c r="B321" s="1" t="s">
        <v>0</v>
      </c>
      <c r="C321" s="2">
        <v>1001521</v>
      </c>
      <c r="D321" s="2">
        <v>210507928.66</v>
      </c>
      <c r="E321" s="2">
        <v>94180</v>
      </c>
      <c r="F321" s="2">
        <v>20823721</v>
      </c>
      <c r="G321" s="2" t="s">
        <v>2</v>
      </c>
      <c r="H321" s="2">
        <v>7</v>
      </c>
      <c r="I321" s="2">
        <v>5</v>
      </c>
      <c r="J321" s="2"/>
      <c r="K321" s="2" t="s">
        <v>255</v>
      </c>
      <c r="L321" s="2" t="s">
        <v>256</v>
      </c>
      <c r="M321" s="2" t="s">
        <v>266</v>
      </c>
    </row>
    <row r="322" spans="1:13" ht="12.75">
      <c r="A322" s="1" t="s">
        <v>265</v>
      </c>
      <c r="B322" s="1" t="s">
        <v>0</v>
      </c>
      <c r="C322" s="2">
        <v>652</v>
      </c>
      <c r="D322" s="2">
        <v>137929</v>
      </c>
      <c r="E322" s="2">
        <v>0</v>
      </c>
      <c r="F322" s="2">
        <v>0</v>
      </c>
      <c r="G322" s="2" t="s">
        <v>86</v>
      </c>
      <c r="H322" s="2">
        <v>7</v>
      </c>
      <c r="I322" s="2">
        <v>5</v>
      </c>
      <c r="J322" s="2"/>
      <c r="K322" s="2" t="s">
        <v>255</v>
      </c>
      <c r="L322" s="2" t="s">
        <v>256</v>
      </c>
      <c r="M322" s="2" t="s">
        <v>266</v>
      </c>
    </row>
    <row r="323" spans="1:13" ht="12.75">
      <c r="A323" s="1" t="s">
        <v>267</v>
      </c>
      <c r="B323" s="1" t="s">
        <v>0</v>
      </c>
      <c r="C323" s="2">
        <v>0.2</v>
      </c>
      <c r="D323" s="2">
        <v>1323</v>
      </c>
      <c r="E323" s="2">
        <v>0.2</v>
      </c>
      <c r="F323" s="2">
        <v>1323</v>
      </c>
      <c r="G323" s="2" t="s">
        <v>42</v>
      </c>
      <c r="H323" s="2">
        <v>7</v>
      </c>
      <c r="I323" s="2">
        <v>1</v>
      </c>
      <c r="J323" s="2"/>
      <c r="K323" s="2" t="s">
        <v>255</v>
      </c>
      <c r="L323" s="2" t="s">
        <v>256</v>
      </c>
      <c r="M323" s="2" t="s">
        <v>268</v>
      </c>
    </row>
    <row r="324" spans="1:13" ht="12.75">
      <c r="A324" s="1" t="s">
        <v>267</v>
      </c>
      <c r="B324" s="1" t="s">
        <v>0</v>
      </c>
      <c r="C324" s="2">
        <v>1500</v>
      </c>
      <c r="D324" s="2">
        <v>478849</v>
      </c>
      <c r="E324" s="2">
        <v>0</v>
      </c>
      <c r="F324" s="2">
        <v>0</v>
      </c>
      <c r="G324" s="2" t="s">
        <v>2</v>
      </c>
      <c r="H324" s="2">
        <v>7</v>
      </c>
      <c r="I324" s="2">
        <v>5</v>
      </c>
      <c r="J324" s="2"/>
      <c r="K324" s="2" t="s">
        <v>255</v>
      </c>
      <c r="L324" s="2" t="s">
        <v>256</v>
      </c>
      <c r="M324" s="2" t="s">
        <v>268</v>
      </c>
    </row>
    <row r="325" spans="1:13" ht="12.75">
      <c r="A325" s="1" t="s">
        <v>267</v>
      </c>
      <c r="B325" s="1" t="s">
        <v>0</v>
      </c>
      <c r="C325" s="2">
        <v>10</v>
      </c>
      <c r="D325" s="2">
        <v>43677</v>
      </c>
      <c r="E325" s="2">
        <v>0</v>
      </c>
      <c r="F325" s="2">
        <v>0</v>
      </c>
      <c r="G325" s="2" t="s">
        <v>5</v>
      </c>
      <c r="H325" s="2">
        <v>7</v>
      </c>
      <c r="I325" s="2">
        <v>4</v>
      </c>
      <c r="J325" s="2"/>
      <c r="K325" s="2" t="s">
        <v>255</v>
      </c>
      <c r="L325" s="2" t="s">
        <v>256</v>
      </c>
      <c r="M325" s="2" t="s">
        <v>268</v>
      </c>
    </row>
    <row r="326" spans="1:13" ht="12.75">
      <c r="A326" s="1" t="s">
        <v>272</v>
      </c>
      <c r="B326" s="1" t="s">
        <v>0</v>
      </c>
      <c r="C326" s="2">
        <v>2.12</v>
      </c>
      <c r="D326" s="2">
        <v>2013</v>
      </c>
      <c r="E326" s="2">
        <v>0</v>
      </c>
      <c r="F326" s="2">
        <v>0</v>
      </c>
      <c r="G326" s="2" t="s">
        <v>43</v>
      </c>
      <c r="H326" s="2">
        <v>7</v>
      </c>
      <c r="I326" s="2">
        <v>1</v>
      </c>
      <c r="J326" s="2"/>
      <c r="K326" s="2" t="s">
        <v>6</v>
      </c>
      <c r="L326" s="2" t="s">
        <v>270</v>
      </c>
      <c r="M326" s="2" t="s">
        <v>273</v>
      </c>
    </row>
    <row r="327" spans="1:13" ht="12.75">
      <c r="A327" s="1" t="s">
        <v>274</v>
      </c>
      <c r="B327" s="1" t="s">
        <v>0</v>
      </c>
      <c r="C327" s="2">
        <v>57.6</v>
      </c>
      <c r="D327" s="2">
        <v>24910</v>
      </c>
      <c r="E327" s="2">
        <v>0</v>
      </c>
      <c r="F327" s="2">
        <v>0</v>
      </c>
      <c r="G327" s="2" t="s">
        <v>22</v>
      </c>
      <c r="H327" s="2">
        <v>7</v>
      </c>
      <c r="I327" s="2">
        <v>5</v>
      </c>
      <c r="J327" s="2"/>
      <c r="K327" s="2" t="s">
        <v>6</v>
      </c>
      <c r="L327" s="2" t="s">
        <v>270</v>
      </c>
      <c r="M327" s="2" t="s">
        <v>275</v>
      </c>
    </row>
    <row r="328" spans="1:13" ht="12.75">
      <c r="A328" s="1" t="s">
        <v>274</v>
      </c>
      <c r="B328" s="1" t="s">
        <v>0</v>
      </c>
      <c r="C328" s="2">
        <v>1470.4</v>
      </c>
      <c r="D328" s="2">
        <v>368664</v>
      </c>
      <c r="E328" s="2">
        <v>0</v>
      </c>
      <c r="F328" s="2">
        <v>0</v>
      </c>
      <c r="G328" s="2" t="s">
        <v>31</v>
      </c>
      <c r="H328" s="2">
        <v>7</v>
      </c>
      <c r="I328" s="2">
        <v>5</v>
      </c>
      <c r="J328" s="2"/>
      <c r="K328" s="2" t="s">
        <v>6</v>
      </c>
      <c r="L328" s="2" t="s">
        <v>270</v>
      </c>
      <c r="M328" s="2" t="s">
        <v>275</v>
      </c>
    </row>
    <row r="329" spans="1:13" ht="12.75">
      <c r="A329" s="1" t="s">
        <v>274</v>
      </c>
      <c r="B329" s="1" t="s">
        <v>0</v>
      </c>
      <c r="C329" s="2">
        <v>7.65</v>
      </c>
      <c r="D329" s="2">
        <v>3673</v>
      </c>
      <c r="E329" s="2">
        <v>7.65</v>
      </c>
      <c r="F329" s="2">
        <v>3673</v>
      </c>
      <c r="G329" s="2" t="s">
        <v>37</v>
      </c>
      <c r="H329" s="2">
        <v>7</v>
      </c>
      <c r="I329" s="2">
        <v>5</v>
      </c>
      <c r="J329" s="2"/>
      <c r="K329" s="2" t="s">
        <v>6</v>
      </c>
      <c r="L329" s="2" t="s">
        <v>270</v>
      </c>
      <c r="M329" s="2" t="s">
        <v>275</v>
      </c>
    </row>
    <row r="330" spans="1:13" ht="12.75">
      <c r="A330" s="1" t="s">
        <v>458</v>
      </c>
      <c r="B330" s="1" t="s">
        <v>0</v>
      </c>
      <c r="C330" s="2">
        <v>3840</v>
      </c>
      <c r="D330" s="2">
        <v>935002</v>
      </c>
      <c r="E330" s="2">
        <v>0</v>
      </c>
      <c r="F330" s="2">
        <v>0</v>
      </c>
      <c r="G330" s="2" t="s">
        <v>31</v>
      </c>
      <c r="H330" s="2">
        <v>7</v>
      </c>
      <c r="I330" s="2">
        <v>5</v>
      </c>
      <c r="J330" s="2"/>
      <c r="K330" s="2" t="s">
        <v>6</v>
      </c>
      <c r="L330" s="2" t="s">
        <v>270</v>
      </c>
      <c r="M330" s="2" t="s">
        <v>459</v>
      </c>
    </row>
    <row r="331" spans="1:13" ht="12.75">
      <c r="A331" s="1" t="s">
        <v>460</v>
      </c>
      <c r="B331" s="1" t="s">
        <v>0</v>
      </c>
      <c r="C331" s="2">
        <v>10</v>
      </c>
      <c r="D331" s="2">
        <v>9952</v>
      </c>
      <c r="E331" s="2">
        <v>0</v>
      </c>
      <c r="F331" s="2">
        <v>0</v>
      </c>
      <c r="G331" s="2" t="s">
        <v>43</v>
      </c>
      <c r="H331" s="2">
        <v>7</v>
      </c>
      <c r="I331" s="2">
        <v>1</v>
      </c>
      <c r="J331" s="2"/>
      <c r="K331" s="2" t="s">
        <v>6</v>
      </c>
      <c r="L331" s="2" t="s">
        <v>270</v>
      </c>
      <c r="M331" s="2" t="s">
        <v>461</v>
      </c>
    </row>
    <row r="332" spans="1:13" ht="12.75">
      <c r="A332" s="1" t="s">
        <v>460</v>
      </c>
      <c r="B332" s="1" t="s">
        <v>0</v>
      </c>
      <c r="C332" s="2">
        <v>2.32</v>
      </c>
      <c r="D332" s="2">
        <v>2202</v>
      </c>
      <c r="E332" s="2">
        <v>0</v>
      </c>
      <c r="F332" s="2">
        <v>0</v>
      </c>
      <c r="G332" s="2" t="s">
        <v>15</v>
      </c>
      <c r="H332" s="2">
        <v>7</v>
      </c>
      <c r="I332" s="2">
        <v>3</v>
      </c>
      <c r="J332" s="2"/>
      <c r="K332" s="2" t="s">
        <v>6</v>
      </c>
      <c r="L332" s="2" t="s">
        <v>270</v>
      </c>
      <c r="M332" s="2" t="s">
        <v>461</v>
      </c>
    </row>
    <row r="333" spans="1:13" ht="12.75">
      <c r="A333" s="1" t="s">
        <v>462</v>
      </c>
      <c r="B333" s="1" t="s">
        <v>0</v>
      </c>
      <c r="C333" s="2">
        <v>50.2</v>
      </c>
      <c r="D333" s="2">
        <v>36418</v>
      </c>
      <c r="E333" s="2">
        <v>0</v>
      </c>
      <c r="F333" s="2">
        <v>0</v>
      </c>
      <c r="G333" s="2" t="s">
        <v>17</v>
      </c>
      <c r="H333" s="2">
        <v>7</v>
      </c>
      <c r="I333" s="2">
        <v>5</v>
      </c>
      <c r="J333" s="2"/>
      <c r="K333" s="2" t="s">
        <v>6</v>
      </c>
      <c r="L333" s="2" t="s">
        <v>270</v>
      </c>
      <c r="M333" s="2" t="s">
        <v>463</v>
      </c>
    </row>
    <row r="334" spans="1:13" ht="12.75">
      <c r="A334" s="1" t="s">
        <v>462</v>
      </c>
      <c r="B334" s="1" t="s">
        <v>0</v>
      </c>
      <c r="C334" s="2">
        <v>78</v>
      </c>
      <c r="D334" s="2">
        <v>143534</v>
      </c>
      <c r="E334" s="2">
        <v>78</v>
      </c>
      <c r="F334" s="2">
        <v>143534</v>
      </c>
      <c r="G334" s="2" t="s">
        <v>37</v>
      </c>
      <c r="H334" s="2">
        <v>7</v>
      </c>
      <c r="I334" s="2">
        <v>5</v>
      </c>
      <c r="J334" s="2"/>
      <c r="K334" s="2" t="s">
        <v>6</v>
      </c>
      <c r="L334" s="2" t="s">
        <v>270</v>
      </c>
      <c r="M334" s="2" t="s">
        <v>463</v>
      </c>
    </row>
    <row r="335" spans="1:13" ht="12.75">
      <c r="A335" s="1" t="s">
        <v>276</v>
      </c>
      <c r="B335" s="1" t="s">
        <v>0</v>
      </c>
      <c r="C335" s="2">
        <v>2040</v>
      </c>
      <c r="D335" s="2">
        <v>503053</v>
      </c>
      <c r="E335" s="2">
        <v>0</v>
      </c>
      <c r="F335" s="2">
        <v>0</v>
      </c>
      <c r="G335" s="2" t="s">
        <v>31</v>
      </c>
      <c r="H335" s="2">
        <v>7</v>
      </c>
      <c r="I335" s="2">
        <v>5</v>
      </c>
      <c r="J335" s="2"/>
      <c r="K335" s="2" t="s">
        <v>6</v>
      </c>
      <c r="L335" s="2" t="s">
        <v>270</v>
      </c>
      <c r="M335" s="2" t="s">
        <v>277</v>
      </c>
    </row>
    <row r="336" spans="1:13" ht="12.75">
      <c r="A336" s="1" t="s">
        <v>464</v>
      </c>
      <c r="B336" s="1" t="s">
        <v>0</v>
      </c>
      <c r="C336" s="2">
        <v>48</v>
      </c>
      <c r="D336" s="2">
        <v>22305</v>
      </c>
      <c r="E336" s="2">
        <v>0</v>
      </c>
      <c r="F336" s="2">
        <v>0</v>
      </c>
      <c r="G336" s="2" t="s">
        <v>17</v>
      </c>
      <c r="H336" s="2">
        <v>7</v>
      </c>
      <c r="I336" s="2">
        <v>5</v>
      </c>
      <c r="J336" s="2"/>
      <c r="K336" s="2" t="s">
        <v>255</v>
      </c>
      <c r="L336" s="2" t="s">
        <v>281</v>
      </c>
      <c r="M336" s="2" t="s">
        <v>465</v>
      </c>
    </row>
    <row r="337" spans="1:13" ht="12.75">
      <c r="A337" s="1" t="s">
        <v>464</v>
      </c>
      <c r="B337" s="1" t="s">
        <v>0</v>
      </c>
      <c r="C337" s="2">
        <v>7304.639999999999</v>
      </c>
      <c r="D337" s="2">
        <v>1162792</v>
      </c>
      <c r="E337" s="2">
        <v>1300</v>
      </c>
      <c r="F337" s="2">
        <v>129154</v>
      </c>
      <c r="G337" s="2" t="s">
        <v>338</v>
      </c>
      <c r="H337" s="2">
        <v>7</v>
      </c>
      <c r="I337" s="2">
        <v>5</v>
      </c>
      <c r="J337" s="2"/>
      <c r="K337" s="2" t="s">
        <v>255</v>
      </c>
      <c r="L337" s="2" t="s">
        <v>281</v>
      </c>
      <c r="M337" s="2" t="s">
        <v>465</v>
      </c>
    </row>
    <row r="338" spans="1:13" ht="12.75">
      <c r="A338" s="1" t="s">
        <v>464</v>
      </c>
      <c r="B338" s="1" t="s">
        <v>0</v>
      </c>
      <c r="C338" s="2">
        <v>30</v>
      </c>
      <c r="D338" s="2">
        <v>40249</v>
      </c>
      <c r="E338" s="2">
        <v>30</v>
      </c>
      <c r="F338" s="2">
        <v>40249</v>
      </c>
      <c r="G338" s="2" t="s">
        <v>80</v>
      </c>
      <c r="H338" s="2">
        <v>7</v>
      </c>
      <c r="I338" s="2">
        <v>2</v>
      </c>
      <c r="J338" s="2"/>
      <c r="K338" s="2" t="s">
        <v>255</v>
      </c>
      <c r="L338" s="2" t="s">
        <v>281</v>
      </c>
      <c r="M338" s="2" t="s">
        <v>465</v>
      </c>
    </row>
    <row r="339" spans="1:13" ht="12.75">
      <c r="A339" s="1" t="s">
        <v>464</v>
      </c>
      <c r="B339" s="1" t="s">
        <v>0</v>
      </c>
      <c r="C339" s="2">
        <v>500</v>
      </c>
      <c r="D339" s="2">
        <v>361325</v>
      </c>
      <c r="E339" s="2">
        <v>0</v>
      </c>
      <c r="F339" s="2">
        <v>0</v>
      </c>
      <c r="G339" s="2" t="s">
        <v>36</v>
      </c>
      <c r="H339" s="2">
        <v>7</v>
      </c>
      <c r="I339" s="2">
        <v>5</v>
      </c>
      <c r="J339" s="2"/>
      <c r="K339" s="2" t="s">
        <v>255</v>
      </c>
      <c r="L339" s="2" t="s">
        <v>281</v>
      </c>
      <c r="M339" s="2" t="s">
        <v>465</v>
      </c>
    </row>
    <row r="340" spans="1:13" ht="12.75">
      <c r="A340" s="1" t="s">
        <v>278</v>
      </c>
      <c r="B340" s="1" t="s">
        <v>0</v>
      </c>
      <c r="C340" s="2">
        <v>1824</v>
      </c>
      <c r="D340" s="2">
        <v>777328</v>
      </c>
      <c r="E340" s="2">
        <v>0</v>
      </c>
      <c r="F340" s="2">
        <v>0</v>
      </c>
      <c r="G340" s="2" t="s">
        <v>17</v>
      </c>
      <c r="H340" s="2">
        <v>7</v>
      </c>
      <c r="I340" s="2">
        <v>5</v>
      </c>
      <c r="J340" s="2"/>
      <c r="K340" s="2" t="s">
        <v>6</v>
      </c>
      <c r="L340" s="2" t="s">
        <v>270</v>
      </c>
      <c r="M340" s="2" t="s">
        <v>279</v>
      </c>
    </row>
    <row r="341" spans="1:13" ht="12.75">
      <c r="A341" s="1" t="s">
        <v>278</v>
      </c>
      <c r="B341" s="1" t="s">
        <v>0</v>
      </c>
      <c r="C341" s="2">
        <v>2714</v>
      </c>
      <c r="D341" s="2">
        <v>1899482</v>
      </c>
      <c r="E341" s="2">
        <v>0</v>
      </c>
      <c r="F341" s="2">
        <v>0</v>
      </c>
      <c r="G341" s="2" t="s">
        <v>338</v>
      </c>
      <c r="H341" s="2">
        <v>7</v>
      </c>
      <c r="I341" s="2">
        <v>5</v>
      </c>
      <c r="J341" s="2"/>
      <c r="K341" s="2" t="s">
        <v>6</v>
      </c>
      <c r="L341" s="2" t="s">
        <v>270</v>
      </c>
      <c r="M341" s="2" t="s">
        <v>279</v>
      </c>
    </row>
    <row r="342" spans="1:13" ht="12.75">
      <c r="A342" s="1" t="s">
        <v>278</v>
      </c>
      <c r="B342" s="1" t="s">
        <v>0</v>
      </c>
      <c r="C342" s="2">
        <v>1.25</v>
      </c>
      <c r="D342" s="2">
        <v>4434</v>
      </c>
      <c r="E342" s="2">
        <v>1.25</v>
      </c>
      <c r="F342" s="2">
        <v>4434</v>
      </c>
      <c r="G342" s="2" t="s">
        <v>47</v>
      </c>
      <c r="H342" s="2">
        <v>7</v>
      </c>
      <c r="I342" s="2">
        <v>1</v>
      </c>
      <c r="J342" s="2"/>
      <c r="K342" s="2" t="s">
        <v>6</v>
      </c>
      <c r="L342" s="2" t="s">
        <v>270</v>
      </c>
      <c r="M342" s="2" t="s">
        <v>279</v>
      </c>
    </row>
    <row r="343" spans="1:13" ht="12.75">
      <c r="A343" s="1" t="s">
        <v>278</v>
      </c>
      <c r="B343" s="1" t="s">
        <v>0</v>
      </c>
      <c r="C343" s="2">
        <v>98.01</v>
      </c>
      <c r="D343" s="2">
        <v>49235</v>
      </c>
      <c r="E343" s="2">
        <v>0</v>
      </c>
      <c r="F343" s="2">
        <v>0</v>
      </c>
      <c r="G343" s="2" t="s">
        <v>36</v>
      </c>
      <c r="H343" s="2">
        <v>7</v>
      </c>
      <c r="I343" s="2">
        <v>5</v>
      </c>
      <c r="J343" s="2"/>
      <c r="K343" s="2" t="s">
        <v>6</v>
      </c>
      <c r="L343" s="2" t="s">
        <v>270</v>
      </c>
      <c r="M343" s="2" t="s">
        <v>279</v>
      </c>
    </row>
    <row r="344" spans="1:13" ht="12.75">
      <c r="A344" s="1" t="s">
        <v>278</v>
      </c>
      <c r="B344" s="1" t="s">
        <v>0</v>
      </c>
      <c r="C344" s="2">
        <v>2102</v>
      </c>
      <c r="D344" s="2">
        <v>1380904</v>
      </c>
      <c r="E344" s="2">
        <v>0</v>
      </c>
      <c r="F344" s="2">
        <v>0</v>
      </c>
      <c r="G344" s="2" t="s">
        <v>52</v>
      </c>
      <c r="H344" s="2">
        <v>7</v>
      </c>
      <c r="I344" s="2">
        <v>1</v>
      </c>
      <c r="J344" s="2"/>
      <c r="K344" s="2" t="s">
        <v>6</v>
      </c>
      <c r="L344" s="2" t="s">
        <v>270</v>
      </c>
      <c r="M344" s="2" t="s">
        <v>279</v>
      </c>
    </row>
    <row r="345" spans="1:13" ht="12.75">
      <c r="A345" s="1" t="s">
        <v>466</v>
      </c>
      <c r="B345" s="1" t="s">
        <v>0</v>
      </c>
      <c r="C345" s="2">
        <v>12</v>
      </c>
      <c r="D345" s="2">
        <v>9002</v>
      </c>
      <c r="E345" s="2">
        <v>12</v>
      </c>
      <c r="F345" s="2">
        <v>9002</v>
      </c>
      <c r="G345" s="2" t="s">
        <v>9</v>
      </c>
      <c r="H345" s="2">
        <v>7</v>
      </c>
      <c r="I345" s="2">
        <v>1</v>
      </c>
      <c r="J345" s="2"/>
      <c r="K345" s="2" t="s">
        <v>6</v>
      </c>
      <c r="L345" s="2" t="s">
        <v>270</v>
      </c>
      <c r="M345" s="2" t="s">
        <v>467</v>
      </c>
    </row>
    <row r="346" spans="1:13" ht="12.75">
      <c r="A346" s="1" t="s">
        <v>466</v>
      </c>
      <c r="B346" s="1" t="s">
        <v>0</v>
      </c>
      <c r="C346" s="2">
        <v>5</v>
      </c>
      <c r="D346" s="2">
        <v>6213</v>
      </c>
      <c r="E346" s="2">
        <v>5</v>
      </c>
      <c r="F346" s="2">
        <v>6213</v>
      </c>
      <c r="G346" s="2" t="s">
        <v>37</v>
      </c>
      <c r="H346" s="2">
        <v>7</v>
      </c>
      <c r="I346" s="2">
        <v>5</v>
      </c>
      <c r="J346" s="2"/>
      <c r="K346" s="2" t="s">
        <v>6</v>
      </c>
      <c r="L346" s="2" t="s">
        <v>270</v>
      </c>
      <c r="M346" s="2" t="s">
        <v>467</v>
      </c>
    </row>
    <row r="347" spans="1:13" ht="12.75">
      <c r="A347" s="1" t="s">
        <v>280</v>
      </c>
      <c r="B347" s="1" t="s">
        <v>0</v>
      </c>
      <c r="C347" s="2">
        <v>213568</v>
      </c>
      <c r="D347" s="2">
        <v>71989279</v>
      </c>
      <c r="E347" s="2">
        <v>16100</v>
      </c>
      <c r="F347" s="2">
        <v>6816564</v>
      </c>
      <c r="G347" s="2" t="s">
        <v>22</v>
      </c>
      <c r="H347" s="2">
        <v>7</v>
      </c>
      <c r="I347" s="2">
        <v>5</v>
      </c>
      <c r="J347" s="2"/>
      <c r="K347" s="2" t="s">
        <v>255</v>
      </c>
      <c r="L347" s="2" t="s">
        <v>281</v>
      </c>
      <c r="M347" s="2" t="s">
        <v>282</v>
      </c>
    </row>
    <row r="348" spans="1:13" ht="12.75">
      <c r="A348" s="1" t="s">
        <v>280</v>
      </c>
      <c r="B348" s="1" t="s">
        <v>0</v>
      </c>
      <c r="C348" s="2">
        <v>16604</v>
      </c>
      <c r="D348" s="2">
        <v>6265827</v>
      </c>
      <c r="E348" s="2">
        <v>16604</v>
      </c>
      <c r="F348" s="2">
        <v>6265827</v>
      </c>
      <c r="G348" s="2" t="s">
        <v>24</v>
      </c>
      <c r="H348" s="2">
        <v>7</v>
      </c>
      <c r="I348" s="2">
        <v>5</v>
      </c>
      <c r="J348" s="2"/>
      <c r="K348" s="2" t="s">
        <v>255</v>
      </c>
      <c r="L348" s="2" t="s">
        <v>281</v>
      </c>
      <c r="M348" s="2" t="s">
        <v>282</v>
      </c>
    </row>
    <row r="349" spans="1:13" ht="12.75">
      <c r="A349" s="1" t="s">
        <v>280</v>
      </c>
      <c r="B349" s="1" t="s">
        <v>0</v>
      </c>
      <c r="C349" s="2">
        <v>2625</v>
      </c>
      <c r="D349" s="2">
        <v>244940</v>
      </c>
      <c r="E349" s="2">
        <v>0</v>
      </c>
      <c r="F349" s="2">
        <v>0</v>
      </c>
      <c r="G349" s="2" t="s">
        <v>2</v>
      </c>
      <c r="H349" s="2">
        <v>7</v>
      </c>
      <c r="I349" s="2">
        <v>5</v>
      </c>
      <c r="J349" s="2"/>
      <c r="K349" s="2" t="s">
        <v>255</v>
      </c>
      <c r="L349" s="2" t="s">
        <v>281</v>
      </c>
      <c r="M349" s="2" t="s">
        <v>282</v>
      </c>
    </row>
    <row r="350" spans="1:13" ht="12.75">
      <c r="A350" s="1" t="s">
        <v>280</v>
      </c>
      <c r="B350" s="1" t="s">
        <v>0</v>
      </c>
      <c r="C350" s="2">
        <v>137820</v>
      </c>
      <c r="D350" s="2">
        <v>39623075</v>
      </c>
      <c r="E350" s="2">
        <v>27930</v>
      </c>
      <c r="F350" s="2">
        <v>8204061</v>
      </c>
      <c r="G350" s="2" t="s">
        <v>95</v>
      </c>
      <c r="H350" s="2">
        <v>7</v>
      </c>
      <c r="I350" s="2">
        <v>5</v>
      </c>
      <c r="J350" s="2"/>
      <c r="K350" s="2" t="s">
        <v>255</v>
      </c>
      <c r="L350" s="2" t="s">
        <v>281</v>
      </c>
      <c r="M350" s="2" t="s">
        <v>282</v>
      </c>
    </row>
    <row r="351" spans="1:13" ht="12.75">
      <c r="A351" s="1" t="s">
        <v>283</v>
      </c>
      <c r="B351" s="1" t="s">
        <v>0</v>
      </c>
      <c r="C351" s="2">
        <v>552549</v>
      </c>
      <c r="D351" s="2">
        <v>118034759</v>
      </c>
      <c r="E351" s="2">
        <v>24580</v>
      </c>
      <c r="F351" s="2">
        <v>4473844</v>
      </c>
      <c r="G351" s="2" t="s">
        <v>22</v>
      </c>
      <c r="H351" s="2">
        <v>7</v>
      </c>
      <c r="I351" s="2">
        <v>5</v>
      </c>
      <c r="J351" s="2"/>
      <c r="K351" s="2" t="s">
        <v>6</v>
      </c>
      <c r="L351" s="2" t="s">
        <v>270</v>
      </c>
      <c r="M351" s="2" t="s">
        <v>284</v>
      </c>
    </row>
    <row r="352" spans="1:13" ht="12.75">
      <c r="A352" s="1" t="s">
        <v>283</v>
      </c>
      <c r="B352" s="1" t="s">
        <v>0</v>
      </c>
      <c r="C352" s="2">
        <v>24000</v>
      </c>
      <c r="D352" s="2">
        <v>18245969</v>
      </c>
      <c r="E352" s="2">
        <v>0</v>
      </c>
      <c r="F352" s="2">
        <v>0</v>
      </c>
      <c r="G352" s="2" t="s">
        <v>2</v>
      </c>
      <c r="H352" s="2">
        <v>7</v>
      </c>
      <c r="I352" s="2">
        <v>5</v>
      </c>
      <c r="J352" s="2"/>
      <c r="K352" s="2" t="s">
        <v>6</v>
      </c>
      <c r="L352" s="2" t="s">
        <v>270</v>
      </c>
      <c r="M352" s="2" t="s">
        <v>284</v>
      </c>
    </row>
    <row r="353" spans="1:13" ht="12.75">
      <c r="A353" s="1" t="s">
        <v>283</v>
      </c>
      <c r="B353" s="1" t="s">
        <v>0</v>
      </c>
      <c r="C353" s="2">
        <v>6</v>
      </c>
      <c r="D353" s="2">
        <v>7980</v>
      </c>
      <c r="E353" s="2">
        <v>0</v>
      </c>
      <c r="F353" s="2">
        <v>0</v>
      </c>
      <c r="G353" s="2" t="s">
        <v>31</v>
      </c>
      <c r="H353" s="2">
        <v>7</v>
      </c>
      <c r="I353" s="2">
        <v>5</v>
      </c>
      <c r="J353" s="2"/>
      <c r="K353" s="2" t="s">
        <v>6</v>
      </c>
      <c r="L353" s="2" t="s">
        <v>270</v>
      </c>
      <c r="M353" s="2" t="s">
        <v>284</v>
      </c>
    </row>
    <row r="354" spans="1:13" ht="12.75">
      <c r="A354" s="1" t="s">
        <v>283</v>
      </c>
      <c r="B354" s="1" t="s">
        <v>0</v>
      </c>
      <c r="C354" s="2">
        <v>21700</v>
      </c>
      <c r="D354" s="2">
        <v>9813625</v>
      </c>
      <c r="E354" s="2">
        <v>0</v>
      </c>
      <c r="F354" s="2">
        <v>0</v>
      </c>
      <c r="G354" s="2" t="s">
        <v>240</v>
      </c>
      <c r="H354" s="2">
        <v>7</v>
      </c>
      <c r="I354" s="2">
        <v>5</v>
      </c>
      <c r="J354" s="2"/>
      <c r="K354" s="2" t="s">
        <v>6</v>
      </c>
      <c r="L354" s="2" t="s">
        <v>270</v>
      </c>
      <c r="M354" s="2" t="s">
        <v>284</v>
      </c>
    </row>
    <row r="355" spans="1:13" ht="12.75">
      <c r="A355" s="1" t="s">
        <v>283</v>
      </c>
      <c r="B355" s="1" t="s">
        <v>0</v>
      </c>
      <c r="C355" s="2">
        <v>15.84</v>
      </c>
      <c r="D355" s="2">
        <v>42003</v>
      </c>
      <c r="E355" s="2">
        <v>0</v>
      </c>
      <c r="F355" s="2">
        <v>0</v>
      </c>
      <c r="G355" s="2" t="s">
        <v>49</v>
      </c>
      <c r="H355" s="2">
        <v>7</v>
      </c>
      <c r="I355" s="2">
        <v>1</v>
      </c>
      <c r="J355" s="2"/>
      <c r="K355" s="2" t="s">
        <v>6</v>
      </c>
      <c r="L355" s="2" t="s">
        <v>270</v>
      </c>
      <c r="M355" s="2" t="s">
        <v>284</v>
      </c>
    </row>
    <row r="356" spans="1:13" ht="12.75">
      <c r="A356" s="1" t="s">
        <v>283</v>
      </c>
      <c r="B356" s="1" t="s">
        <v>0</v>
      </c>
      <c r="C356" s="2">
        <v>4000</v>
      </c>
      <c r="D356" s="2">
        <v>1190999</v>
      </c>
      <c r="E356" s="2">
        <v>0</v>
      </c>
      <c r="F356" s="2">
        <v>0</v>
      </c>
      <c r="G356" s="2" t="s">
        <v>36</v>
      </c>
      <c r="H356" s="2">
        <v>7</v>
      </c>
      <c r="I356" s="2">
        <v>5</v>
      </c>
      <c r="J356" s="2"/>
      <c r="K356" s="2" t="s">
        <v>6</v>
      </c>
      <c r="L356" s="2" t="s">
        <v>270</v>
      </c>
      <c r="M356" s="2" t="s">
        <v>284</v>
      </c>
    </row>
    <row r="357" spans="1:13" ht="12.75">
      <c r="A357" s="1" t="s">
        <v>283</v>
      </c>
      <c r="B357" s="1" t="s">
        <v>0</v>
      </c>
      <c r="C357" s="2">
        <v>27260</v>
      </c>
      <c r="D357" s="2">
        <v>7221373</v>
      </c>
      <c r="E357" s="2">
        <v>0</v>
      </c>
      <c r="F357" s="2">
        <v>0</v>
      </c>
      <c r="G357" s="2" t="s">
        <v>95</v>
      </c>
      <c r="H357" s="2">
        <v>7</v>
      </c>
      <c r="I357" s="2">
        <v>5</v>
      </c>
      <c r="J357" s="2"/>
      <c r="K357" s="2" t="s">
        <v>6</v>
      </c>
      <c r="L357" s="2" t="s">
        <v>270</v>
      </c>
      <c r="M357" s="2" t="s">
        <v>284</v>
      </c>
    </row>
    <row r="358" spans="1:13" ht="12.75">
      <c r="A358" s="1" t="s">
        <v>287</v>
      </c>
      <c r="B358" s="1" t="s">
        <v>0</v>
      </c>
      <c r="C358" s="2">
        <v>100</v>
      </c>
      <c r="D358" s="2">
        <v>80830</v>
      </c>
      <c r="E358" s="2">
        <v>0</v>
      </c>
      <c r="F358" s="2">
        <v>0</v>
      </c>
      <c r="G358" s="2" t="s">
        <v>2</v>
      </c>
      <c r="H358" s="2">
        <v>7</v>
      </c>
      <c r="I358" s="2">
        <v>5</v>
      </c>
      <c r="J358" s="2"/>
      <c r="K358" s="2" t="s">
        <v>6</v>
      </c>
      <c r="L358" s="2" t="s">
        <v>270</v>
      </c>
      <c r="M358" s="2" t="s">
        <v>288</v>
      </c>
    </row>
    <row r="359" spans="1:13" ht="12.75">
      <c r="A359" s="1" t="s">
        <v>289</v>
      </c>
      <c r="B359" s="1" t="s">
        <v>0</v>
      </c>
      <c r="C359" s="2">
        <v>50</v>
      </c>
      <c r="D359" s="2">
        <v>22660</v>
      </c>
      <c r="E359" s="2">
        <v>0</v>
      </c>
      <c r="F359" s="2">
        <v>0</v>
      </c>
      <c r="G359" s="2" t="s">
        <v>17</v>
      </c>
      <c r="H359" s="2">
        <v>7</v>
      </c>
      <c r="I359" s="2">
        <v>5</v>
      </c>
      <c r="J359" s="2"/>
      <c r="K359" s="2" t="s">
        <v>6</v>
      </c>
      <c r="L359" s="2" t="s">
        <v>270</v>
      </c>
      <c r="M359" s="2" t="s">
        <v>290</v>
      </c>
    </row>
    <row r="360" spans="1:13" ht="12.75">
      <c r="A360" s="1" t="s">
        <v>293</v>
      </c>
      <c r="B360" s="1" t="s">
        <v>0</v>
      </c>
      <c r="C360" s="2">
        <v>75</v>
      </c>
      <c r="D360" s="2">
        <v>108425</v>
      </c>
      <c r="E360" s="2">
        <v>0</v>
      </c>
      <c r="F360" s="2">
        <v>0</v>
      </c>
      <c r="G360" s="2" t="s">
        <v>37</v>
      </c>
      <c r="H360" s="2">
        <v>7</v>
      </c>
      <c r="I360" s="2">
        <v>5</v>
      </c>
      <c r="J360" s="2"/>
      <c r="K360" s="2" t="s">
        <v>6</v>
      </c>
      <c r="L360" s="2" t="s">
        <v>270</v>
      </c>
      <c r="M360" s="2" t="s">
        <v>294</v>
      </c>
    </row>
    <row r="361" spans="1:13" ht="12.75">
      <c r="A361" s="1" t="s">
        <v>295</v>
      </c>
      <c r="B361" s="1" t="s">
        <v>0</v>
      </c>
      <c r="C361" s="2">
        <v>5.6</v>
      </c>
      <c r="D361" s="2">
        <v>3851</v>
      </c>
      <c r="E361" s="2">
        <v>0</v>
      </c>
      <c r="F361" s="2">
        <v>0</v>
      </c>
      <c r="G361" s="2" t="s">
        <v>22</v>
      </c>
      <c r="H361" s="2">
        <v>7</v>
      </c>
      <c r="I361" s="2">
        <v>5</v>
      </c>
      <c r="J361" s="2"/>
      <c r="K361" s="2" t="s">
        <v>6</v>
      </c>
      <c r="L361" s="2" t="s">
        <v>270</v>
      </c>
      <c r="M361" s="2" t="s">
        <v>296</v>
      </c>
    </row>
    <row r="362" spans="1:13" ht="12.75">
      <c r="A362" s="1" t="s">
        <v>301</v>
      </c>
      <c r="B362" s="1" t="s">
        <v>0</v>
      </c>
      <c r="C362" s="2">
        <v>1228</v>
      </c>
      <c r="D362" s="2">
        <v>401321</v>
      </c>
      <c r="E362" s="2">
        <v>0</v>
      </c>
      <c r="F362" s="2">
        <v>0</v>
      </c>
      <c r="G362" s="2" t="s">
        <v>24</v>
      </c>
      <c r="H362" s="2">
        <v>7</v>
      </c>
      <c r="I362" s="2">
        <v>5</v>
      </c>
      <c r="J362" s="2"/>
      <c r="K362" s="2" t="s">
        <v>6</v>
      </c>
      <c r="L362" s="2" t="s">
        <v>298</v>
      </c>
      <c r="M362" s="2" t="s">
        <v>302</v>
      </c>
    </row>
    <row r="363" spans="1:13" ht="12.75">
      <c r="A363" s="1" t="s">
        <v>301</v>
      </c>
      <c r="B363" s="1" t="s">
        <v>0</v>
      </c>
      <c r="C363" s="2">
        <v>838</v>
      </c>
      <c r="D363" s="2">
        <v>629059</v>
      </c>
      <c r="E363" s="2">
        <v>0</v>
      </c>
      <c r="F363" s="2">
        <v>0</v>
      </c>
      <c r="G363" s="2" t="s">
        <v>86</v>
      </c>
      <c r="H363" s="2">
        <v>7</v>
      </c>
      <c r="I363" s="2">
        <v>5</v>
      </c>
      <c r="J363" s="2"/>
      <c r="K363" s="2" t="s">
        <v>6</v>
      </c>
      <c r="L363" s="2" t="s">
        <v>298</v>
      </c>
      <c r="M363" s="2" t="s">
        <v>302</v>
      </c>
    </row>
    <row r="364" spans="1:13" ht="12.75">
      <c r="A364" s="1" t="s">
        <v>301</v>
      </c>
      <c r="B364" s="1" t="s">
        <v>0</v>
      </c>
      <c r="C364" s="2">
        <v>96.5</v>
      </c>
      <c r="D364" s="2">
        <v>225282</v>
      </c>
      <c r="E364" s="2">
        <v>0</v>
      </c>
      <c r="F364" s="2">
        <v>0</v>
      </c>
      <c r="G364" s="2" t="s">
        <v>62</v>
      </c>
      <c r="H364" s="2">
        <v>7</v>
      </c>
      <c r="I364" s="2">
        <v>5</v>
      </c>
      <c r="J364" s="2"/>
      <c r="K364" s="2" t="s">
        <v>6</v>
      </c>
      <c r="L364" s="2" t="s">
        <v>298</v>
      </c>
      <c r="M364" s="2" t="s">
        <v>302</v>
      </c>
    </row>
    <row r="365" spans="1:13" ht="12.75">
      <c r="A365" s="1" t="s">
        <v>301</v>
      </c>
      <c r="B365" s="1" t="s">
        <v>0</v>
      </c>
      <c r="C365" s="2">
        <v>20106.4</v>
      </c>
      <c r="D365" s="2">
        <v>7419608</v>
      </c>
      <c r="E365" s="2">
        <v>2810</v>
      </c>
      <c r="F365" s="2">
        <v>1026589</v>
      </c>
      <c r="G365" s="2" t="s">
        <v>1</v>
      </c>
      <c r="H365" s="2">
        <v>7</v>
      </c>
      <c r="I365" s="2">
        <v>5</v>
      </c>
      <c r="J365" s="2"/>
      <c r="K365" s="2" t="s">
        <v>6</v>
      </c>
      <c r="L365" s="2" t="s">
        <v>298</v>
      </c>
      <c r="M365" s="2" t="s">
        <v>302</v>
      </c>
    </row>
    <row r="366" spans="1:13" ht="12.75">
      <c r="A366" s="1" t="s">
        <v>311</v>
      </c>
      <c r="B366" s="1" t="s">
        <v>0</v>
      </c>
      <c r="C366" s="2">
        <v>273.35</v>
      </c>
      <c r="D366" s="2">
        <v>28093</v>
      </c>
      <c r="E366" s="2">
        <v>0</v>
      </c>
      <c r="F366" s="2">
        <v>0</v>
      </c>
      <c r="G366" s="2" t="s">
        <v>22</v>
      </c>
      <c r="H366" s="2">
        <v>7</v>
      </c>
      <c r="I366" s="2">
        <v>5</v>
      </c>
      <c r="J366" s="2"/>
      <c r="K366" s="2" t="s">
        <v>306</v>
      </c>
      <c r="L366" s="2" t="s">
        <v>307</v>
      </c>
      <c r="M366" s="2" t="s">
        <v>312</v>
      </c>
    </row>
    <row r="367" spans="1:13" ht="12.75">
      <c r="A367" s="1" t="s">
        <v>313</v>
      </c>
      <c r="B367" s="1" t="s">
        <v>0</v>
      </c>
      <c r="C367" s="2">
        <v>0.1</v>
      </c>
      <c r="D367" s="2">
        <v>7418</v>
      </c>
      <c r="E367" s="2">
        <v>0</v>
      </c>
      <c r="F367" s="2">
        <v>0</v>
      </c>
      <c r="G367" s="2" t="s">
        <v>9</v>
      </c>
      <c r="H367" s="2">
        <v>7</v>
      </c>
      <c r="I367" s="2">
        <v>1</v>
      </c>
      <c r="J367" s="2"/>
      <c r="K367" s="2" t="s">
        <v>306</v>
      </c>
      <c r="L367" s="2" t="s">
        <v>314</v>
      </c>
      <c r="M367" s="2" t="s">
        <v>315</v>
      </c>
    </row>
    <row r="368" spans="1:13" ht="12.75">
      <c r="A368" s="1" t="s">
        <v>468</v>
      </c>
      <c r="B368" s="1" t="s">
        <v>132</v>
      </c>
      <c r="C368" s="2">
        <v>0</v>
      </c>
      <c r="D368" s="2">
        <v>3000</v>
      </c>
      <c r="E368" s="2">
        <v>0</v>
      </c>
      <c r="F368" s="2">
        <v>0</v>
      </c>
      <c r="G368" s="2" t="s">
        <v>15</v>
      </c>
      <c r="H368" s="2">
        <v>7</v>
      </c>
      <c r="I368" s="2">
        <v>3</v>
      </c>
      <c r="J368" s="2"/>
      <c r="K368" s="2" t="s">
        <v>318</v>
      </c>
      <c r="L368" s="2" t="s">
        <v>322</v>
      </c>
      <c r="M368" s="2" t="s">
        <v>469</v>
      </c>
    </row>
    <row r="369" spans="1:13" ht="12.75">
      <c r="A369" s="1" t="s">
        <v>317</v>
      </c>
      <c r="B369" s="1" t="s">
        <v>0</v>
      </c>
      <c r="C369" s="2">
        <v>414.94</v>
      </c>
      <c r="D369" s="2">
        <v>919486</v>
      </c>
      <c r="E369" s="2">
        <v>0</v>
      </c>
      <c r="F369" s="2">
        <v>0</v>
      </c>
      <c r="G369" s="2" t="s">
        <v>2</v>
      </c>
      <c r="H369" s="2">
        <v>7</v>
      </c>
      <c r="I369" s="2">
        <v>5</v>
      </c>
      <c r="J369" s="2"/>
      <c r="K369" s="2" t="s">
        <v>318</v>
      </c>
      <c r="L369" s="2" t="s">
        <v>319</v>
      </c>
      <c r="M369" s="2" t="s">
        <v>320</v>
      </c>
    </row>
    <row r="370" spans="1:13" ht="12.75">
      <c r="A370" s="1" t="s">
        <v>317</v>
      </c>
      <c r="B370" s="1" t="s">
        <v>0</v>
      </c>
      <c r="C370" s="2">
        <v>7699.16</v>
      </c>
      <c r="D370" s="2">
        <v>30314492</v>
      </c>
      <c r="E370" s="2">
        <v>0</v>
      </c>
      <c r="F370" s="2">
        <v>0</v>
      </c>
      <c r="G370" s="2" t="s">
        <v>31</v>
      </c>
      <c r="H370" s="2">
        <v>7</v>
      </c>
      <c r="I370" s="2">
        <v>5</v>
      </c>
      <c r="J370" s="2"/>
      <c r="K370" s="2" t="s">
        <v>318</v>
      </c>
      <c r="L370" s="2" t="s">
        <v>319</v>
      </c>
      <c r="M370" s="2" t="s">
        <v>320</v>
      </c>
    </row>
    <row r="371" spans="1:13" ht="12.75">
      <c r="A371" s="1" t="s">
        <v>317</v>
      </c>
      <c r="B371" s="1" t="s">
        <v>0</v>
      </c>
      <c r="C371" s="2">
        <v>160</v>
      </c>
      <c r="D371" s="2">
        <v>34795</v>
      </c>
      <c r="E371" s="2">
        <v>0</v>
      </c>
      <c r="F371" s="2">
        <v>0</v>
      </c>
      <c r="G371" s="2" t="s">
        <v>36</v>
      </c>
      <c r="H371" s="2">
        <v>7</v>
      </c>
      <c r="I371" s="2">
        <v>5</v>
      </c>
      <c r="J371" s="2"/>
      <c r="K371" s="2" t="s">
        <v>318</v>
      </c>
      <c r="L371" s="2" t="s">
        <v>319</v>
      </c>
      <c r="M371" s="2" t="s">
        <v>320</v>
      </c>
    </row>
    <row r="372" spans="1:13" ht="12.75">
      <c r="A372" s="1" t="s">
        <v>317</v>
      </c>
      <c r="B372" s="1" t="s">
        <v>0</v>
      </c>
      <c r="C372" s="2">
        <v>18145.050000000003</v>
      </c>
      <c r="D372" s="2">
        <v>103730803</v>
      </c>
      <c r="E372" s="2">
        <v>0</v>
      </c>
      <c r="F372" s="2">
        <v>0</v>
      </c>
      <c r="G372" s="2" t="s">
        <v>11</v>
      </c>
      <c r="H372" s="2">
        <v>7</v>
      </c>
      <c r="I372" s="2">
        <v>1</v>
      </c>
      <c r="J372" s="2"/>
      <c r="K372" s="2" t="s">
        <v>318</v>
      </c>
      <c r="L372" s="2" t="s">
        <v>319</v>
      </c>
      <c r="M372" s="2" t="s">
        <v>320</v>
      </c>
    </row>
    <row r="373" spans="1:13" ht="12.75">
      <c r="A373" s="1" t="s">
        <v>470</v>
      </c>
      <c r="B373" s="1" t="s">
        <v>0</v>
      </c>
      <c r="C373" s="2">
        <v>21</v>
      </c>
      <c r="D373" s="2">
        <v>72903</v>
      </c>
      <c r="E373" s="2">
        <v>21</v>
      </c>
      <c r="F373" s="2">
        <v>72903</v>
      </c>
      <c r="G373" s="2" t="s">
        <v>22</v>
      </c>
      <c r="H373" s="2">
        <v>3</v>
      </c>
      <c r="I373" s="2">
        <v>5</v>
      </c>
      <c r="J373" s="2"/>
      <c r="K373" s="2" t="s">
        <v>318</v>
      </c>
      <c r="L373" s="2" t="s">
        <v>319</v>
      </c>
      <c r="M373" s="2" t="s">
        <v>471</v>
      </c>
    </row>
    <row r="374" spans="1:13" ht="12.75">
      <c r="A374" s="1" t="s">
        <v>470</v>
      </c>
      <c r="B374" s="1" t="s">
        <v>0</v>
      </c>
      <c r="C374" s="2">
        <v>5381.38</v>
      </c>
      <c r="D374" s="2">
        <v>17855583</v>
      </c>
      <c r="E374" s="2">
        <v>1920</v>
      </c>
      <c r="F374" s="2">
        <v>6569071</v>
      </c>
      <c r="G374" s="2" t="s">
        <v>2</v>
      </c>
      <c r="H374" s="2">
        <v>3</v>
      </c>
      <c r="I374" s="2">
        <v>5</v>
      </c>
      <c r="J374" s="2"/>
      <c r="K374" s="2" t="s">
        <v>318</v>
      </c>
      <c r="L374" s="2" t="s">
        <v>319</v>
      </c>
      <c r="M374" s="2" t="s">
        <v>471</v>
      </c>
    </row>
    <row r="375" spans="1:13" ht="12.75">
      <c r="A375" s="1" t="s">
        <v>321</v>
      </c>
      <c r="B375" s="1" t="s">
        <v>0</v>
      </c>
      <c r="C375" s="2">
        <v>1400</v>
      </c>
      <c r="D375" s="2">
        <v>1905749</v>
      </c>
      <c r="E375" s="2">
        <v>0</v>
      </c>
      <c r="F375" s="2">
        <v>0</v>
      </c>
      <c r="G375" s="2" t="s">
        <v>17</v>
      </c>
      <c r="H375" s="2">
        <v>2</v>
      </c>
      <c r="I375" s="2">
        <v>5</v>
      </c>
      <c r="J375" s="2"/>
      <c r="K375" s="2" t="s">
        <v>318</v>
      </c>
      <c r="L375" s="2" t="s">
        <v>322</v>
      </c>
      <c r="M375" s="2" t="s">
        <v>323</v>
      </c>
    </row>
    <row r="376" spans="1:13" ht="12.75">
      <c r="A376" s="1" t="s">
        <v>321</v>
      </c>
      <c r="B376" s="1" t="s">
        <v>0</v>
      </c>
      <c r="C376" s="2">
        <v>2500</v>
      </c>
      <c r="D376" s="2">
        <v>643624</v>
      </c>
      <c r="E376" s="2">
        <v>0</v>
      </c>
      <c r="F376" s="2">
        <v>0</v>
      </c>
      <c r="G376" s="2" t="s">
        <v>2</v>
      </c>
      <c r="H376" s="2">
        <v>2</v>
      </c>
      <c r="I376" s="2">
        <v>5</v>
      </c>
      <c r="J376" s="2"/>
      <c r="K376" s="2" t="s">
        <v>318</v>
      </c>
      <c r="L376" s="2" t="s">
        <v>322</v>
      </c>
      <c r="M376" s="2" t="s">
        <v>323</v>
      </c>
    </row>
    <row r="377" spans="1:13" ht="12.75">
      <c r="A377" s="1" t="s">
        <v>321</v>
      </c>
      <c r="B377" s="1" t="s">
        <v>0</v>
      </c>
      <c r="C377" s="2">
        <v>252</v>
      </c>
      <c r="D377" s="2">
        <v>69267</v>
      </c>
      <c r="E377" s="2">
        <v>0</v>
      </c>
      <c r="F377" s="2">
        <v>0</v>
      </c>
      <c r="G377" s="2" t="s">
        <v>36</v>
      </c>
      <c r="H377" s="2">
        <v>2</v>
      </c>
      <c r="I377" s="2">
        <v>5</v>
      </c>
      <c r="J377" s="2"/>
      <c r="K377" s="2" t="s">
        <v>318</v>
      </c>
      <c r="L377" s="2" t="s">
        <v>322</v>
      </c>
      <c r="M377" s="2" t="s">
        <v>323</v>
      </c>
    </row>
    <row r="378" spans="1:13" ht="12.75">
      <c r="A378" s="1" t="s">
        <v>321</v>
      </c>
      <c r="B378" s="1" t="s">
        <v>0</v>
      </c>
      <c r="C378" s="2">
        <v>5</v>
      </c>
      <c r="D378" s="2">
        <v>33727</v>
      </c>
      <c r="E378" s="2">
        <v>0</v>
      </c>
      <c r="F378" s="2">
        <v>0</v>
      </c>
      <c r="G378" s="2" t="s">
        <v>52</v>
      </c>
      <c r="H378" s="2">
        <v>2</v>
      </c>
      <c r="I378" s="2">
        <v>1</v>
      </c>
      <c r="J378" s="2"/>
      <c r="K378" s="2" t="s">
        <v>318</v>
      </c>
      <c r="L378" s="2" t="s">
        <v>322</v>
      </c>
      <c r="M378" s="2" t="s">
        <v>323</v>
      </c>
    </row>
    <row r="379" spans="1:13" ht="12.75">
      <c r="A379" s="1" t="s">
        <v>321</v>
      </c>
      <c r="B379" s="1" t="s">
        <v>0</v>
      </c>
      <c r="C379" s="2">
        <v>26942.97</v>
      </c>
      <c r="D379" s="2">
        <v>349574689</v>
      </c>
      <c r="E379" s="2">
        <v>6022</v>
      </c>
      <c r="F379" s="2">
        <v>77971483</v>
      </c>
      <c r="G379" s="2" t="s">
        <v>11</v>
      </c>
      <c r="H379" s="2">
        <v>2</v>
      </c>
      <c r="I379" s="2">
        <v>1</v>
      </c>
      <c r="J379" s="2"/>
      <c r="K379" s="2" t="s">
        <v>318</v>
      </c>
      <c r="L379" s="2" t="s">
        <v>322</v>
      </c>
      <c r="M379" s="2" t="s">
        <v>323</v>
      </c>
    </row>
    <row r="380" spans="1:13" ht="12.75">
      <c r="A380" s="1" t="s">
        <v>321</v>
      </c>
      <c r="B380" s="1" t="s">
        <v>0</v>
      </c>
      <c r="C380" s="2">
        <v>3000</v>
      </c>
      <c r="D380" s="2">
        <v>856298</v>
      </c>
      <c r="E380" s="2">
        <v>0</v>
      </c>
      <c r="F380" s="2">
        <v>0</v>
      </c>
      <c r="G380" s="2" t="s">
        <v>95</v>
      </c>
      <c r="H380" s="2">
        <v>2</v>
      </c>
      <c r="I380" s="2">
        <v>5</v>
      </c>
      <c r="J380" s="2"/>
      <c r="K380" s="2" t="s">
        <v>318</v>
      </c>
      <c r="L380" s="2" t="s">
        <v>322</v>
      </c>
      <c r="M380" s="2" t="s">
        <v>323</v>
      </c>
    </row>
    <row r="381" spans="1:13" ht="12.75">
      <c r="A381" s="1" t="s">
        <v>324</v>
      </c>
      <c r="B381" s="1" t="s">
        <v>0</v>
      </c>
      <c r="C381" s="2">
        <v>297.93</v>
      </c>
      <c r="D381" s="2">
        <v>70020</v>
      </c>
      <c r="E381" s="2">
        <v>0</v>
      </c>
      <c r="F381" s="2">
        <v>0</v>
      </c>
      <c r="G381" s="2" t="s">
        <v>22</v>
      </c>
      <c r="H381" s="2">
        <v>7</v>
      </c>
      <c r="I381" s="2">
        <v>5</v>
      </c>
      <c r="J381" s="2"/>
      <c r="K381" s="2" t="s">
        <v>318</v>
      </c>
      <c r="L381" s="2" t="s">
        <v>322</v>
      </c>
      <c r="M381" s="2" t="s">
        <v>325</v>
      </c>
    </row>
    <row r="382" spans="1:13" ht="12.75">
      <c r="A382" s="1" t="s">
        <v>324</v>
      </c>
      <c r="B382" s="1" t="s">
        <v>132</v>
      </c>
      <c r="C382" s="2">
        <v>0</v>
      </c>
      <c r="D382" s="2">
        <v>23000</v>
      </c>
      <c r="E382" s="2">
        <v>0</v>
      </c>
      <c r="F382" s="2">
        <v>0</v>
      </c>
      <c r="G382" s="2" t="s">
        <v>9</v>
      </c>
      <c r="H382" s="2">
        <v>7</v>
      </c>
      <c r="I382" s="2">
        <v>1</v>
      </c>
      <c r="J382" s="2"/>
      <c r="K382" s="2" t="s">
        <v>318</v>
      </c>
      <c r="L382" s="2" t="s">
        <v>322</v>
      </c>
      <c r="M382" s="2" t="s">
        <v>325</v>
      </c>
    </row>
    <row r="383" spans="1:13" ht="12.75">
      <c r="A383" s="1" t="s">
        <v>324</v>
      </c>
      <c r="B383" s="1" t="s">
        <v>0</v>
      </c>
      <c r="C383" s="2">
        <v>2090</v>
      </c>
      <c r="D383" s="2">
        <v>2245255</v>
      </c>
      <c r="E383" s="2">
        <v>0</v>
      </c>
      <c r="F383" s="2">
        <v>0</v>
      </c>
      <c r="G383" s="2" t="s">
        <v>364</v>
      </c>
      <c r="H383" s="2">
        <v>7</v>
      </c>
      <c r="I383" s="2">
        <v>2</v>
      </c>
      <c r="J383" s="2"/>
      <c r="K383" s="2" t="s">
        <v>318</v>
      </c>
      <c r="L383" s="2" t="s">
        <v>322</v>
      </c>
      <c r="M383" s="2" t="s">
        <v>325</v>
      </c>
    </row>
    <row r="384" spans="1:13" ht="12.75">
      <c r="A384" s="1" t="s">
        <v>324</v>
      </c>
      <c r="B384" s="1" t="s">
        <v>0</v>
      </c>
      <c r="C384" s="2">
        <v>130</v>
      </c>
      <c r="D384" s="2">
        <v>258154</v>
      </c>
      <c r="E384" s="2">
        <v>0</v>
      </c>
      <c r="F384" s="2">
        <v>0</v>
      </c>
      <c r="G384" s="2" t="s">
        <v>2</v>
      </c>
      <c r="H384" s="2">
        <v>7</v>
      </c>
      <c r="I384" s="2">
        <v>5</v>
      </c>
      <c r="J384" s="2"/>
      <c r="K384" s="2" t="s">
        <v>318</v>
      </c>
      <c r="L384" s="2" t="s">
        <v>322</v>
      </c>
      <c r="M384" s="2" t="s">
        <v>325</v>
      </c>
    </row>
    <row r="385" spans="1:13" ht="12.75">
      <c r="A385" s="1" t="s">
        <v>324</v>
      </c>
      <c r="B385" s="1" t="s">
        <v>0</v>
      </c>
      <c r="C385" s="2">
        <v>196.6</v>
      </c>
      <c r="D385" s="2">
        <v>47016</v>
      </c>
      <c r="E385" s="2">
        <v>0</v>
      </c>
      <c r="F385" s="2">
        <v>0</v>
      </c>
      <c r="G385" s="2" t="s">
        <v>36</v>
      </c>
      <c r="H385" s="2">
        <v>7</v>
      </c>
      <c r="I385" s="2">
        <v>5</v>
      </c>
      <c r="J385" s="2"/>
      <c r="K385" s="2" t="s">
        <v>318</v>
      </c>
      <c r="L385" s="2" t="s">
        <v>322</v>
      </c>
      <c r="M385" s="2" t="s">
        <v>325</v>
      </c>
    </row>
    <row r="386" spans="1:13" ht="12.75">
      <c r="A386" s="1" t="s">
        <v>324</v>
      </c>
      <c r="B386" s="1" t="s">
        <v>0</v>
      </c>
      <c r="C386" s="2">
        <v>1900</v>
      </c>
      <c r="D386" s="2">
        <v>925755</v>
      </c>
      <c r="E386" s="2">
        <v>0</v>
      </c>
      <c r="F386" s="2">
        <v>0</v>
      </c>
      <c r="G386" s="2" t="s">
        <v>28</v>
      </c>
      <c r="H386" s="2">
        <v>7</v>
      </c>
      <c r="I386" s="2">
        <v>5</v>
      </c>
      <c r="J386" s="2"/>
      <c r="K386" s="2" t="s">
        <v>318</v>
      </c>
      <c r="L386" s="2" t="s">
        <v>322</v>
      </c>
      <c r="M386" s="2" t="s">
        <v>325</v>
      </c>
    </row>
    <row r="387" spans="1:13" ht="12.75">
      <c r="A387" s="1" t="s">
        <v>472</v>
      </c>
      <c r="B387" s="1" t="s">
        <v>0</v>
      </c>
      <c r="C387" s="2">
        <v>230</v>
      </c>
      <c r="D387" s="2">
        <v>24279</v>
      </c>
      <c r="E387" s="2">
        <v>0</v>
      </c>
      <c r="F387" s="2">
        <v>0</v>
      </c>
      <c r="G387" s="2" t="s">
        <v>22</v>
      </c>
      <c r="H387" s="2">
        <v>7</v>
      </c>
      <c r="I387" s="2">
        <v>5</v>
      </c>
      <c r="J387" s="2"/>
      <c r="K387" s="2" t="s">
        <v>346</v>
      </c>
      <c r="L387" s="2" t="s">
        <v>473</v>
      </c>
      <c r="M387" s="2" t="s">
        <v>473</v>
      </c>
    </row>
    <row r="388" spans="1:13" ht="12.75">
      <c r="A388" s="1" t="s">
        <v>472</v>
      </c>
      <c r="B388" s="1" t="s">
        <v>0</v>
      </c>
      <c r="C388" s="2">
        <v>3660.14</v>
      </c>
      <c r="D388" s="2">
        <v>12412814</v>
      </c>
      <c r="E388" s="2">
        <v>0</v>
      </c>
      <c r="F388" s="2">
        <v>0</v>
      </c>
      <c r="G388" s="2" t="s">
        <v>69</v>
      </c>
      <c r="H388" s="2">
        <v>7</v>
      </c>
      <c r="I388" s="2">
        <v>5</v>
      </c>
      <c r="J388" s="2"/>
      <c r="K388" s="2" t="s">
        <v>346</v>
      </c>
      <c r="L388" s="2" t="s">
        <v>473</v>
      </c>
      <c r="M388" s="2" t="s">
        <v>473</v>
      </c>
    </row>
    <row r="389" spans="1:13" ht="12.75">
      <c r="A389" s="1" t="s">
        <v>472</v>
      </c>
      <c r="B389" s="1" t="s">
        <v>0</v>
      </c>
      <c r="C389" s="2">
        <v>45</v>
      </c>
      <c r="D389" s="2">
        <v>6367</v>
      </c>
      <c r="E389" s="2">
        <v>0</v>
      </c>
      <c r="F389" s="2">
        <v>0</v>
      </c>
      <c r="G389" s="2" t="s">
        <v>37</v>
      </c>
      <c r="H389" s="2">
        <v>7</v>
      </c>
      <c r="I389" s="2">
        <v>5</v>
      </c>
      <c r="J389" s="2"/>
      <c r="K389" s="2" t="s">
        <v>346</v>
      </c>
      <c r="L389" s="2" t="s">
        <v>473</v>
      </c>
      <c r="M389" s="2" t="s">
        <v>473</v>
      </c>
    </row>
    <row r="390" spans="1:13" ht="12.75">
      <c r="A390" s="1" t="s">
        <v>326</v>
      </c>
      <c r="B390" s="1" t="s">
        <v>0</v>
      </c>
      <c r="C390" s="2">
        <v>674.79</v>
      </c>
      <c r="D390" s="2">
        <v>1102708</v>
      </c>
      <c r="E390" s="2">
        <v>0</v>
      </c>
      <c r="F390" s="2">
        <v>0</v>
      </c>
      <c r="G390" s="2" t="s">
        <v>11</v>
      </c>
      <c r="H390" s="2">
        <v>4</v>
      </c>
      <c r="I390" s="2">
        <v>1</v>
      </c>
      <c r="J390" s="2"/>
      <c r="K390" s="2" t="s">
        <v>327</v>
      </c>
      <c r="L390" s="2" t="s">
        <v>328</v>
      </c>
      <c r="M390" s="2" t="s">
        <v>329</v>
      </c>
    </row>
    <row r="391" spans="1:13" ht="12.75">
      <c r="A391" s="1" t="s">
        <v>330</v>
      </c>
      <c r="B391" s="1" t="s">
        <v>0</v>
      </c>
      <c r="C391" s="2">
        <v>478.4</v>
      </c>
      <c r="D391" s="2">
        <v>807992</v>
      </c>
      <c r="E391" s="2">
        <v>0</v>
      </c>
      <c r="F391" s="2">
        <v>0</v>
      </c>
      <c r="G391" s="2" t="s">
        <v>11</v>
      </c>
      <c r="H391" s="2">
        <v>4</v>
      </c>
      <c r="I391" s="2">
        <v>1</v>
      </c>
      <c r="J391" s="2"/>
      <c r="K391" s="2" t="s">
        <v>327</v>
      </c>
      <c r="L391" s="2" t="s">
        <v>328</v>
      </c>
      <c r="M391" s="2" t="s">
        <v>331</v>
      </c>
    </row>
    <row r="392" spans="1:13" ht="12.75">
      <c r="A392" s="1" t="s">
        <v>332</v>
      </c>
      <c r="B392" s="1" t="s">
        <v>0</v>
      </c>
      <c r="C392" s="2">
        <v>600</v>
      </c>
      <c r="D392" s="2">
        <v>279156</v>
      </c>
      <c r="E392" s="2">
        <v>0</v>
      </c>
      <c r="F392" s="2">
        <v>0</v>
      </c>
      <c r="G392" s="2" t="s">
        <v>240</v>
      </c>
      <c r="H392" s="2">
        <v>4</v>
      </c>
      <c r="I392" s="2">
        <v>5</v>
      </c>
      <c r="J392" s="2"/>
      <c r="K392" s="2" t="s">
        <v>327</v>
      </c>
      <c r="L392" s="2" t="s">
        <v>328</v>
      </c>
      <c r="M392" s="2" t="s">
        <v>333</v>
      </c>
    </row>
    <row r="393" spans="1:13" ht="12.75">
      <c r="A393" s="1" t="s">
        <v>332</v>
      </c>
      <c r="B393" s="1" t="s">
        <v>0</v>
      </c>
      <c r="C393" s="2">
        <v>420</v>
      </c>
      <c r="D393" s="2">
        <v>459584</v>
      </c>
      <c r="E393" s="2">
        <v>0</v>
      </c>
      <c r="F393" s="2">
        <v>0</v>
      </c>
      <c r="G393" s="2" t="s">
        <v>49</v>
      </c>
      <c r="H393" s="2">
        <v>4</v>
      </c>
      <c r="I393" s="2">
        <v>1</v>
      </c>
      <c r="J393" s="2"/>
      <c r="K393" s="2" t="s">
        <v>327</v>
      </c>
      <c r="L393" s="2" t="s">
        <v>328</v>
      </c>
      <c r="M393" s="2" t="s">
        <v>333</v>
      </c>
    </row>
    <row r="394" spans="1:13" ht="12.75">
      <c r="A394" s="1" t="s">
        <v>332</v>
      </c>
      <c r="B394" s="1" t="s">
        <v>0</v>
      </c>
      <c r="C394" s="2">
        <v>668.16</v>
      </c>
      <c r="D394" s="2">
        <v>940391</v>
      </c>
      <c r="E394" s="2">
        <v>0</v>
      </c>
      <c r="F394" s="2">
        <v>0</v>
      </c>
      <c r="G394" s="2" t="s">
        <v>11</v>
      </c>
      <c r="H394" s="2">
        <v>4</v>
      </c>
      <c r="I394" s="2">
        <v>1</v>
      </c>
      <c r="J394" s="2"/>
      <c r="K394" s="2" t="s">
        <v>327</v>
      </c>
      <c r="L394" s="2" t="s">
        <v>328</v>
      </c>
      <c r="M394" s="2" t="s">
        <v>333</v>
      </c>
    </row>
    <row r="395" spans="1:13" ht="12.75">
      <c r="A395" s="1" t="s">
        <v>334</v>
      </c>
      <c r="B395" s="1" t="s">
        <v>0</v>
      </c>
      <c r="C395" s="2">
        <v>6068.48</v>
      </c>
      <c r="D395" s="2">
        <v>4496979</v>
      </c>
      <c r="E395" s="2">
        <v>0</v>
      </c>
      <c r="F395" s="2">
        <v>0</v>
      </c>
      <c r="G395" s="2" t="s">
        <v>22</v>
      </c>
      <c r="H395" s="2">
        <v>4</v>
      </c>
      <c r="I395" s="2">
        <v>5</v>
      </c>
      <c r="J395" s="2"/>
      <c r="K395" s="2" t="s">
        <v>327</v>
      </c>
      <c r="L395" s="2" t="s">
        <v>328</v>
      </c>
      <c r="M395" s="2" t="s">
        <v>335</v>
      </c>
    </row>
    <row r="396" spans="1:13" ht="12.75">
      <c r="A396" s="1" t="s">
        <v>334</v>
      </c>
      <c r="B396" s="1" t="s">
        <v>0</v>
      </c>
      <c r="C396" s="2">
        <v>3344</v>
      </c>
      <c r="D396" s="2">
        <v>3481246</v>
      </c>
      <c r="E396" s="2">
        <v>0</v>
      </c>
      <c r="F396" s="2">
        <v>0</v>
      </c>
      <c r="G396" s="2" t="s">
        <v>385</v>
      </c>
      <c r="H396" s="2">
        <v>4</v>
      </c>
      <c r="I396" s="2">
        <v>5</v>
      </c>
      <c r="J396" s="2"/>
      <c r="K396" s="2" t="s">
        <v>327</v>
      </c>
      <c r="L396" s="2" t="s">
        <v>328</v>
      </c>
      <c r="M396" s="2" t="s">
        <v>335</v>
      </c>
    </row>
    <row r="397" spans="1:13" ht="12.75">
      <c r="A397" s="1" t="s">
        <v>334</v>
      </c>
      <c r="B397" s="1" t="s">
        <v>0</v>
      </c>
      <c r="C397" s="2">
        <v>100.8</v>
      </c>
      <c r="D397" s="2">
        <v>92792</v>
      </c>
      <c r="E397" s="2">
        <v>0</v>
      </c>
      <c r="F397" s="2">
        <v>0</v>
      </c>
      <c r="G397" s="2" t="s">
        <v>86</v>
      </c>
      <c r="H397" s="2">
        <v>4</v>
      </c>
      <c r="I397" s="2">
        <v>5</v>
      </c>
      <c r="J397" s="2"/>
      <c r="K397" s="2" t="s">
        <v>327</v>
      </c>
      <c r="L397" s="2" t="s">
        <v>328</v>
      </c>
      <c r="M397" s="2" t="s">
        <v>335</v>
      </c>
    </row>
    <row r="398" spans="1:13" ht="12.75">
      <c r="A398" s="1" t="s">
        <v>334</v>
      </c>
      <c r="B398" s="1" t="s">
        <v>0</v>
      </c>
      <c r="C398" s="2">
        <v>31.2</v>
      </c>
      <c r="D398" s="2">
        <v>14020</v>
      </c>
      <c r="E398" s="2">
        <v>0</v>
      </c>
      <c r="F398" s="2">
        <v>0</v>
      </c>
      <c r="G398" s="2" t="s">
        <v>1</v>
      </c>
      <c r="H398" s="2">
        <v>4</v>
      </c>
      <c r="I398" s="2">
        <v>5</v>
      </c>
      <c r="J398" s="2"/>
      <c r="K398" s="2" t="s">
        <v>327</v>
      </c>
      <c r="L398" s="2" t="s">
        <v>328</v>
      </c>
      <c r="M398" s="2" t="s">
        <v>335</v>
      </c>
    </row>
    <row r="399" spans="1:13" ht="12.75">
      <c r="A399" s="1" t="s">
        <v>334</v>
      </c>
      <c r="B399" s="1" t="s">
        <v>0</v>
      </c>
      <c r="C399" s="2">
        <v>420</v>
      </c>
      <c r="D399" s="2">
        <v>649516</v>
      </c>
      <c r="E399" s="2">
        <v>0</v>
      </c>
      <c r="F399" s="2">
        <v>0</v>
      </c>
      <c r="G399" s="2" t="s">
        <v>49</v>
      </c>
      <c r="H399" s="2">
        <v>4</v>
      </c>
      <c r="I399" s="2">
        <v>1</v>
      </c>
      <c r="J399" s="2"/>
      <c r="K399" s="2" t="s">
        <v>327</v>
      </c>
      <c r="L399" s="2" t="s">
        <v>328</v>
      </c>
      <c r="M399" s="2" t="s">
        <v>335</v>
      </c>
    </row>
    <row r="400" spans="1:13" ht="12.75">
      <c r="A400" s="1" t="s">
        <v>334</v>
      </c>
      <c r="B400" s="1" t="s">
        <v>0</v>
      </c>
      <c r="C400" s="2">
        <v>91.6</v>
      </c>
      <c r="D400" s="2">
        <v>29031</v>
      </c>
      <c r="E400" s="2">
        <v>0</v>
      </c>
      <c r="F400" s="2">
        <v>0</v>
      </c>
      <c r="G400" s="2" t="s">
        <v>36</v>
      </c>
      <c r="H400" s="2">
        <v>4</v>
      </c>
      <c r="I400" s="2">
        <v>5</v>
      </c>
      <c r="J400" s="2"/>
      <c r="K400" s="2" t="s">
        <v>327</v>
      </c>
      <c r="L400" s="2" t="s">
        <v>328</v>
      </c>
      <c r="M400" s="2" t="s">
        <v>335</v>
      </c>
    </row>
    <row r="401" spans="1:13" ht="12.75">
      <c r="A401" s="1" t="s">
        <v>334</v>
      </c>
      <c r="B401" s="1" t="s">
        <v>0</v>
      </c>
      <c r="C401" s="2">
        <v>2400</v>
      </c>
      <c r="D401" s="2">
        <v>2293120</v>
      </c>
      <c r="E401" s="2">
        <v>0</v>
      </c>
      <c r="F401" s="2">
        <v>0</v>
      </c>
      <c r="G401" s="2" t="s">
        <v>52</v>
      </c>
      <c r="H401" s="2">
        <v>4</v>
      </c>
      <c r="I401" s="2">
        <v>1</v>
      </c>
      <c r="J401" s="2"/>
      <c r="K401" s="2" t="s">
        <v>327</v>
      </c>
      <c r="L401" s="2" t="s">
        <v>328</v>
      </c>
      <c r="M401" s="2" t="s">
        <v>335</v>
      </c>
    </row>
    <row r="402" spans="1:13" ht="12.75">
      <c r="A402" s="1" t="s">
        <v>334</v>
      </c>
      <c r="B402" s="1" t="s">
        <v>0</v>
      </c>
      <c r="C402" s="2">
        <v>196842.22999999998</v>
      </c>
      <c r="D402" s="2">
        <v>142731936</v>
      </c>
      <c r="E402" s="2">
        <v>15144</v>
      </c>
      <c r="F402" s="2">
        <v>8918209</v>
      </c>
      <c r="G402" s="2" t="s">
        <v>69</v>
      </c>
      <c r="H402" s="2">
        <v>4</v>
      </c>
      <c r="I402" s="2">
        <v>5</v>
      </c>
      <c r="J402" s="2"/>
      <c r="K402" s="2" t="s">
        <v>327</v>
      </c>
      <c r="L402" s="2" t="s">
        <v>328</v>
      </c>
      <c r="M402" s="2" t="s">
        <v>335</v>
      </c>
    </row>
    <row r="403" spans="1:13" ht="12.75">
      <c r="A403" s="1" t="s">
        <v>334</v>
      </c>
      <c r="B403" s="1" t="s">
        <v>0</v>
      </c>
      <c r="C403" s="2">
        <v>1364.5</v>
      </c>
      <c r="D403" s="2">
        <v>266331</v>
      </c>
      <c r="E403" s="2">
        <v>0</v>
      </c>
      <c r="F403" s="2">
        <v>0</v>
      </c>
      <c r="G403" s="2" t="s">
        <v>37</v>
      </c>
      <c r="H403" s="2">
        <v>4</v>
      </c>
      <c r="I403" s="2">
        <v>5</v>
      </c>
      <c r="J403" s="2"/>
      <c r="K403" s="2" t="s">
        <v>327</v>
      </c>
      <c r="L403" s="2" t="s">
        <v>328</v>
      </c>
      <c r="M403" s="2" t="s">
        <v>335</v>
      </c>
    </row>
    <row r="404" spans="1:13" ht="12.75">
      <c r="A404" s="1" t="s">
        <v>334</v>
      </c>
      <c r="B404" s="1" t="s">
        <v>0</v>
      </c>
      <c r="C404" s="2">
        <v>322.08000000000004</v>
      </c>
      <c r="D404" s="2">
        <v>532367</v>
      </c>
      <c r="E404" s="2">
        <v>0</v>
      </c>
      <c r="F404" s="2">
        <v>0</v>
      </c>
      <c r="G404" s="2" t="s">
        <v>11</v>
      </c>
      <c r="H404" s="2">
        <v>4</v>
      </c>
      <c r="I404" s="2">
        <v>1</v>
      </c>
      <c r="J404" s="2"/>
      <c r="K404" s="2" t="s">
        <v>327</v>
      </c>
      <c r="L404" s="2" t="s">
        <v>328</v>
      </c>
      <c r="M404" s="2" t="s">
        <v>335</v>
      </c>
    </row>
    <row r="405" spans="1:13" ht="12.75">
      <c r="A405" s="1" t="s">
        <v>336</v>
      </c>
      <c r="B405" s="1" t="s">
        <v>0</v>
      </c>
      <c r="C405" s="2">
        <v>5596740</v>
      </c>
      <c r="D405" s="2">
        <v>1809971147</v>
      </c>
      <c r="E405" s="2">
        <v>815796</v>
      </c>
      <c r="F405" s="2">
        <v>297505743</v>
      </c>
      <c r="G405" s="2" t="s">
        <v>338</v>
      </c>
      <c r="H405" s="2">
        <v>4</v>
      </c>
      <c r="I405" s="2">
        <v>5</v>
      </c>
      <c r="J405" s="2"/>
      <c r="K405" s="2" t="s">
        <v>327</v>
      </c>
      <c r="L405" s="2" t="s">
        <v>328</v>
      </c>
      <c r="M405" s="2" t="s">
        <v>337</v>
      </c>
    </row>
    <row r="406" spans="1:13" ht="12.75">
      <c r="A406" s="1" t="s">
        <v>336</v>
      </c>
      <c r="B406" s="1" t="s">
        <v>0</v>
      </c>
      <c r="C406" s="2">
        <v>21262668.19</v>
      </c>
      <c r="D406" s="2">
        <v>6155800530</v>
      </c>
      <c r="E406" s="2">
        <v>2066571.3</v>
      </c>
      <c r="F406" s="2">
        <v>750417117</v>
      </c>
      <c r="G406" s="2" t="s">
        <v>22</v>
      </c>
      <c r="H406" s="2">
        <v>4</v>
      </c>
      <c r="I406" s="2">
        <v>5</v>
      </c>
      <c r="J406" s="2"/>
      <c r="K406" s="2" t="s">
        <v>327</v>
      </c>
      <c r="L406" s="2" t="s">
        <v>328</v>
      </c>
      <c r="M406" s="2" t="s">
        <v>337</v>
      </c>
    </row>
    <row r="407" spans="1:13" ht="12.75">
      <c r="A407" s="1" t="s">
        <v>336</v>
      </c>
      <c r="B407" s="1" t="s">
        <v>0</v>
      </c>
      <c r="C407" s="2">
        <v>0.2</v>
      </c>
      <c r="D407" s="2">
        <v>9792</v>
      </c>
      <c r="E407" s="2">
        <v>0</v>
      </c>
      <c r="F407" s="2">
        <v>0</v>
      </c>
      <c r="G407" s="2" t="s">
        <v>9</v>
      </c>
      <c r="H407" s="2">
        <v>4</v>
      </c>
      <c r="I407" s="2">
        <v>1</v>
      </c>
      <c r="J407" s="2"/>
      <c r="K407" s="2" t="s">
        <v>327</v>
      </c>
      <c r="L407" s="2" t="s">
        <v>328</v>
      </c>
      <c r="M407" s="2" t="s">
        <v>337</v>
      </c>
    </row>
    <row r="408" spans="1:13" ht="12.75">
      <c r="A408" s="1" t="s">
        <v>336</v>
      </c>
      <c r="B408" s="1" t="s">
        <v>0</v>
      </c>
      <c r="C408" s="2">
        <v>10.5</v>
      </c>
      <c r="D408" s="2">
        <v>4929</v>
      </c>
      <c r="E408" s="2">
        <v>0</v>
      </c>
      <c r="F408" s="2">
        <v>0</v>
      </c>
      <c r="G408" s="2" t="s">
        <v>24</v>
      </c>
      <c r="H408" s="2">
        <v>4</v>
      </c>
      <c r="I408" s="2">
        <v>5</v>
      </c>
      <c r="J408" s="2"/>
      <c r="K408" s="2" t="s">
        <v>327</v>
      </c>
      <c r="L408" s="2" t="s">
        <v>328</v>
      </c>
      <c r="M408" s="2" t="s">
        <v>337</v>
      </c>
    </row>
    <row r="409" spans="1:13" ht="12.75">
      <c r="A409" s="1" t="s">
        <v>336</v>
      </c>
      <c r="B409" s="1" t="s">
        <v>0</v>
      </c>
      <c r="C409" s="2">
        <v>338640</v>
      </c>
      <c r="D409" s="2">
        <v>239522513</v>
      </c>
      <c r="E409" s="2">
        <v>0</v>
      </c>
      <c r="F409" s="2">
        <v>0</v>
      </c>
      <c r="G409" s="2" t="s">
        <v>5</v>
      </c>
      <c r="H409" s="2">
        <v>4</v>
      </c>
      <c r="I409" s="2">
        <v>4</v>
      </c>
      <c r="J409" s="2"/>
      <c r="K409" s="2" t="s">
        <v>327</v>
      </c>
      <c r="L409" s="2" t="s">
        <v>328</v>
      </c>
      <c r="M409" s="2" t="s">
        <v>337</v>
      </c>
    </row>
    <row r="410" spans="1:13" ht="12.75">
      <c r="A410" s="1" t="s">
        <v>336</v>
      </c>
      <c r="B410" s="1" t="s">
        <v>0</v>
      </c>
      <c r="C410" s="2">
        <v>5</v>
      </c>
      <c r="D410" s="2">
        <v>4961</v>
      </c>
      <c r="E410" s="2">
        <v>0</v>
      </c>
      <c r="F410" s="2">
        <v>0</v>
      </c>
      <c r="G410" s="2" t="s">
        <v>36</v>
      </c>
      <c r="H410" s="2">
        <v>4</v>
      </c>
      <c r="I410" s="2">
        <v>5</v>
      </c>
      <c r="J410" s="2"/>
      <c r="K410" s="2" t="s">
        <v>327</v>
      </c>
      <c r="L410" s="2" t="s">
        <v>328</v>
      </c>
      <c r="M410" s="2" t="s">
        <v>337</v>
      </c>
    </row>
    <row r="411" spans="1:13" ht="12.75">
      <c r="A411" s="1" t="s">
        <v>336</v>
      </c>
      <c r="B411" s="1" t="s">
        <v>0</v>
      </c>
      <c r="C411" s="2">
        <v>622324.92</v>
      </c>
      <c r="D411" s="2">
        <v>199826462</v>
      </c>
      <c r="E411" s="2">
        <v>0</v>
      </c>
      <c r="F411" s="2">
        <v>0</v>
      </c>
      <c r="G411" s="2" t="s">
        <v>69</v>
      </c>
      <c r="H411" s="2">
        <v>4</v>
      </c>
      <c r="I411" s="2">
        <v>5</v>
      </c>
      <c r="J411" s="2"/>
      <c r="K411" s="2" t="s">
        <v>327</v>
      </c>
      <c r="L411" s="2" t="s">
        <v>328</v>
      </c>
      <c r="M411" s="2" t="s">
        <v>337</v>
      </c>
    </row>
    <row r="412" spans="1:13" ht="12.75">
      <c r="A412" s="1" t="s">
        <v>339</v>
      </c>
      <c r="B412" s="1" t="s">
        <v>0</v>
      </c>
      <c r="C412" s="2">
        <v>257.55</v>
      </c>
      <c r="D412" s="2">
        <v>106929</v>
      </c>
      <c r="E412" s="2">
        <v>0</v>
      </c>
      <c r="F412" s="2">
        <v>0</v>
      </c>
      <c r="G412" s="2" t="s">
        <v>22</v>
      </c>
      <c r="H412" s="2">
        <v>4</v>
      </c>
      <c r="I412" s="2">
        <v>5</v>
      </c>
      <c r="J412" s="2"/>
      <c r="K412" s="2" t="s">
        <v>327</v>
      </c>
      <c r="L412" s="2" t="s">
        <v>328</v>
      </c>
      <c r="M412" s="2" t="s">
        <v>340</v>
      </c>
    </row>
    <row r="413" spans="1:13" ht="12.75">
      <c r="A413" s="1" t="s">
        <v>339</v>
      </c>
      <c r="B413" s="1" t="s">
        <v>0</v>
      </c>
      <c r="C413" s="2">
        <v>307.2</v>
      </c>
      <c r="D413" s="2">
        <v>879275</v>
      </c>
      <c r="E413" s="2">
        <v>0</v>
      </c>
      <c r="F413" s="2">
        <v>0</v>
      </c>
      <c r="G413" s="2" t="s">
        <v>457</v>
      </c>
      <c r="H413" s="2">
        <v>4</v>
      </c>
      <c r="I413" s="2">
        <v>5</v>
      </c>
      <c r="J413" s="2"/>
      <c r="K413" s="2" t="s">
        <v>327</v>
      </c>
      <c r="L413" s="2" t="s">
        <v>328</v>
      </c>
      <c r="M413" s="2" t="s">
        <v>340</v>
      </c>
    </row>
    <row r="414" spans="1:13" ht="12.75">
      <c r="A414" s="1" t="s">
        <v>339</v>
      </c>
      <c r="B414" s="1" t="s">
        <v>0</v>
      </c>
      <c r="C414" s="2">
        <v>297</v>
      </c>
      <c r="D414" s="2">
        <v>557894</v>
      </c>
      <c r="E414" s="2">
        <v>0</v>
      </c>
      <c r="F414" s="2">
        <v>0</v>
      </c>
      <c r="G414" s="2" t="s">
        <v>60</v>
      </c>
      <c r="H414" s="2">
        <v>4</v>
      </c>
      <c r="I414" s="2">
        <v>5</v>
      </c>
      <c r="J414" s="2"/>
      <c r="K414" s="2" t="s">
        <v>327</v>
      </c>
      <c r="L414" s="2" t="s">
        <v>328</v>
      </c>
      <c r="M414" s="2" t="s">
        <v>340</v>
      </c>
    </row>
    <row r="415" spans="1:13" ht="12.75">
      <c r="A415" s="1" t="s">
        <v>339</v>
      </c>
      <c r="B415" s="1" t="s">
        <v>0</v>
      </c>
      <c r="C415" s="2">
        <v>1889.52</v>
      </c>
      <c r="D415" s="2">
        <v>6652132</v>
      </c>
      <c r="E415" s="2">
        <v>408</v>
      </c>
      <c r="F415" s="2">
        <v>1513715</v>
      </c>
      <c r="G415" s="2" t="s">
        <v>52</v>
      </c>
      <c r="H415" s="2">
        <v>4</v>
      </c>
      <c r="I415" s="2">
        <v>1</v>
      </c>
      <c r="J415" s="2"/>
      <c r="K415" s="2" t="s">
        <v>327</v>
      </c>
      <c r="L415" s="2" t="s">
        <v>328</v>
      </c>
      <c r="M415" s="2" t="s">
        <v>340</v>
      </c>
    </row>
    <row r="416" spans="1:13" ht="12.75">
      <c r="A416" s="1" t="s">
        <v>339</v>
      </c>
      <c r="B416" s="1" t="s">
        <v>0</v>
      </c>
      <c r="C416" s="2">
        <v>22.44</v>
      </c>
      <c r="D416" s="2">
        <v>101282</v>
      </c>
      <c r="E416" s="2">
        <v>0</v>
      </c>
      <c r="F416" s="2">
        <v>0</v>
      </c>
      <c r="G416" s="2" t="s">
        <v>11</v>
      </c>
      <c r="H416" s="2">
        <v>4</v>
      </c>
      <c r="I416" s="2">
        <v>1</v>
      </c>
      <c r="J416" s="2"/>
      <c r="K416" s="2" t="s">
        <v>327</v>
      </c>
      <c r="L416" s="2" t="s">
        <v>328</v>
      </c>
      <c r="M416" s="2" t="s">
        <v>340</v>
      </c>
    </row>
    <row r="417" spans="1:13" ht="12.75">
      <c r="A417" s="1" t="s">
        <v>474</v>
      </c>
      <c r="B417" s="1" t="s">
        <v>0</v>
      </c>
      <c r="C417" s="2">
        <v>257.56</v>
      </c>
      <c r="D417" s="2">
        <v>1100352</v>
      </c>
      <c r="E417" s="2">
        <v>0</v>
      </c>
      <c r="F417" s="2">
        <v>0</v>
      </c>
      <c r="G417" s="2" t="s">
        <v>69</v>
      </c>
      <c r="H417" s="2">
        <v>4</v>
      </c>
      <c r="I417" s="2">
        <v>5</v>
      </c>
      <c r="J417" s="2"/>
      <c r="K417" s="2" t="s">
        <v>327</v>
      </c>
      <c r="L417" s="2" t="s">
        <v>328</v>
      </c>
      <c r="M417" s="2" t="s">
        <v>475</v>
      </c>
    </row>
    <row r="418" spans="1:13" ht="12.75">
      <c r="A418" s="1" t="s">
        <v>341</v>
      </c>
      <c r="B418" s="1" t="s">
        <v>0</v>
      </c>
      <c r="C418" s="2">
        <v>2588</v>
      </c>
      <c r="D418" s="2">
        <v>120590</v>
      </c>
      <c r="E418" s="2">
        <v>588</v>
      </c>
      <c r="F418" s="2">
        <v>7326</v>
      </c>
      <c r="G418" s="2" t="s">
        <v>22</v>
      </c>
      <c r="H418" s="2">
        <v>4</v>
      </c>
      <c r="I418" s="2">
        <v>5</v>
      </c>
      <c r="J418" s="2"/>
      <c r="K418" s="2" t="s">
        <v>327</v>
      </c>
      <c r="L418" s="2" t="s">
        <v>328</v>
      </c>
      <c r="M418" s="2" t="s">
        <v>342</v>
      </c>
    </row>
    <row r="419" spans="1:13" ht="12.75">
      <c r="A419" s="1" t="s">
        <v>341</v>
      </c>
      <c r="B419" s="1" t="s">
        <v>0</v>
      </c>
      <c r="C419" s="2">
        <v>15998.25</v>
      </c>
      <c r="D419" s="2">
        <v>31787478</v>
      </c>
      <c r="E419" s="2">
        <v>0</v>
      </c>
      <c r="F419" s="2">
        <v>0</v>
      </c>
      <c r="G419" s="2" t="s">
        <v>80</v>
      </c>
      <c r="H419" s="2">
        <v>4</v>
      </c>
      <c r="I419" s="2">
        <v>2</v>
      </c>
      <c r="J419" s="2"/>
      <c r="K419" s="2" t="s">
        <v>327</v>
      </c>
      <c r="L419" s="2" t="s">
        <v>328</v>
      </c>
      <c r="M419" s="2" t="s">
        <v>342</v>
      </c>
    </row>
    <row r="420" spans="1:13" ht="12.75">
      <c r="A420" s="1" t="s">
        <v>343</v>
      </c>
      <c r="B420" s="1" t="s">
        <v>0</v>
      </c>
      <c r="C420" s="2">
        <v>408.08000000000004</v>
      </c>
      <c r="D420" s="2">
        <v>53420</v>
      </c>
      <c r="E420" s="2">
        <v>0</v>
      </c>
      <c r="F420" s="2">
        <v>0</v>
      </c>
      <c r="G420" s="2" t="s">
        <v>22</v>
      </c>
      <c r="H420" s="2">
        <v>4</v>
      </c>
      <c r="I420" s="2">
        <v>5</v>
      </c>
      <c r="J420" s="2"/>
      <c r="K420" s="2" t="s">
        <v>327</v>
      </c>
      <c r="L420" s="2" t="s">
        <v>328</v>
      </c>
      <c r="M420" s="2" t="s">
        <v>344</v>
      </c>
    </row>
    <row r="421" spans="1:13" ht="12.75">
      <c r="A421" s="1" t="s">
        <v>343</v>
      </c>
      <c r="B421" s="1" t="s">
        <v>0</v>
      </c>
      <c r="C421" s="2">
        <v>17.1</v>
      </c>
      <c r="D421" s="2">
        <v>10027</v>
      </c>
      <c r="E421" s="2">
        <v>0</v>
      </c>
      <c r="F421" s="2">
        <v>0</v>
      </c>
      <c r="G421" s="2" t="s">
        <v>24</v>
      </c>
      <c r="H421" s="2">
        <v>4</v>
      </c>
      <c r="I421" s="2">
        <v>5</v>
      </c>
      <c r="J421" s="2"/>
      <c r="K421" s="2" t="s">
        <v>327</v>
      </c>
      <c r="L421" s="2" t="s">
        <v>328</v>
      </c>
      <c r="M421" s="2" t="s">
        <v>344</v>
      </c>
    </row>
    <row r="422" spans="1:13" ht="12.75">
      <c r="A422" s="1" t="s">
        <v>343</v>
      </c>
      <c r="B422" s="1" t="s">
        <v>0</v>
      </c>
      <c r="C422" s="2">
        <v>3649.1000000000004</v>
      </c>
      <c r="D422" s="2">
        <v>4068340</v>
      </c>
      <c r="E422" s="2">
        <v>0</v>
      </c>
      <c r="F422" s="2">
        <v>0</v>
      </c>
      <c r="G422" s="2" t="s">
        <v>2</v>
      </c>
      <c r="H422" s="2">
        <v>4</v>
      </c>
      <c r="I422" s="2">
        <v>5</v>
      </c>
      <c r="J422" s="2"/>
      <c r="K422" s="2" t="s">
        <v>327</v>
      </c>
      <c r="L422" s="2" t="s">
        <v>328</v>
      </c>
      <c r="M422" s="2" t="s">
        <v>344</v>
      </c>
    </row>
    <row r="423" spans="1:13" ht="12.75">
      <c r="A423" s="1" t="s">
        <v>343</v>
      </c>
      <c r="B423" s="1" t="s">
        <v>0</v>
      </c>
      <c r="C423" s="2">
        <v>7826</v>
      </c>
      <c r="D423" s="2">
        <v>6269713</v>
      </c>
      <c r="E423" s="2">
        <v>0</v>
      </c>
      <c r="F423" s="2">
        <v>0</v>
      </c>
      <c r="G423" s="2" t="s">
        <v>31</v>
      </c>
      <c r="H423" s="2">
        <v>4</v>
      </c>
      <c r="I423" s="2">
        <v>5</v>
      </c>
      <c r="J423" s="2"/>
      <c r="K423" s="2" t="s">
        <v>327</v>
      </c>
      <c r="L423" s="2" t="s">
        <v>328</v>
      </c>
      <c r="M423" s="2" t="s">
        <v>344</v>
      </c>
    </row>
    <row r="424" spans="1:13" ht="12.75">
      <c r="A424" s="1" t="s">
        <v>343</v>
      </c>
      <c r="B424" s="1" t="s">
        <v>0</v>
      </c>
      <c r="C424" s="2">
        <v>9.200000000000001</v>
      </c>
      <c r="D424" s="2">
        <v>8595</v>
      </c>
      <c r="E424" s="2">
        <v>0</v>
      </c>
      <c r="F424" s="2">
        <v>0</v>
      </c>
      <c r="G424" s="2" t="s">
        <v>36</v>
      </c>
      <c r="H424" s="2">
        <v>4</v>
      </c>
      <c r="I424" s="2">
        <v>5</v>
      </c>
      <c r="J424" s="2"/>
      <c r="K424" s="2" t="s">
        <v>327</v>
      </c>
      <c r="L424" s="2" t="s">
        <v>328</v>
      </c>
      <c r="M424" s="2" t="s">
        <v>344</v>
      </c>
    </row>
    <row r="425" spans="1:13" ht="12.75">
      <c r="A425" s="1" t="s">
        <v>343</v>
      </c>
      <c r="B425" s="1" t="s">
        <v>0</v>
      </c>
      <c r="C425" s="2">
        <v>2</v>
      </c>
      <c r="D425" s="2">
        <v>626</v>
      </c>
      <c r="E425" s="2">
        <v>0</v>
      </c>
      <c r="F425" s="2">
        <v>0</v>
      </c>
      <c r="G425" s="2" t="s">
        <v>37</v>
      </c>
      <c r="H425" s="2">
        <v>4</v>
      </c>
      <c r="I425" s="2">
        <v>5</v>
      </c>
      <c r="J425" s="2"/>
      <c r="K425" s="2" t="s">
        <v>327</v>
      </c>
      <c r="L425" s="2" t="s">
        <v>328</v>
      </c>
      <c r="M425" s="2" t="s">
        <v>344</v>
      </c>
    </row>
    <row r="426" spans="1:13" ht="12.75">
      <c r="A426" s="1" t="s">
        <v>343</v>
      </c>
      <c r="B426" s="1" t="s">
        <v>0</v>
      </c>
      <c r="C426" s="2">
        <v>3.4</v>
      </c>
      <c r="D426" s="2">
        <v>4429</v>
      </c>
      <c r="E426" s="2">
        <v>0</v>
      </c>
      <c r="F426" s="2">
        <v>0</v>
      </c>
      <c r="G426" s="2" t="s">
        <v>11</v>
      </c>
      <c r="H426" s="2">
        <v>4</v>
      </c>
      <c r="I426" s="2">
        <v>1</v>
      </c>
      <c r="J426" s="2"/>
      <c r="K426" s="2" t="s">
        <v>327</v>
      </c>
      <c r="L426" s="2" t="s">
        <v>328</v>
      </c>
      <c r="M426" s="2" t="s">
        <v>344</v>
      </c>
    </row>
    <row r="427" spans="1:13" ht="12.75">
      <c r="A427" s="1" t="s">
        <v>476</v>
      </c>
      <c r="B427" s="1" t="s">
        <v>0</v>
      </c>
      <c r="C427" s="2">
        <v>2.01</v>
      </c>
      <c r="D427" s="2">
        <v>364117</v>
      </c>
      <c r="E427" s="2">
        <v>0</v>
      </c>
      <c r="F427" s="2">
        <v>0</v>
      </c>
      <c r="G427" s="2" t="s">
        <v>109</v>
      </c>
      <c r="H427" s="2">
        <v>4</v>
      </c>
      <c r="I427" s="2">
        <v>2</v>
      </c>
      <c r="J427" s="2"/>
      <c r="K427" s="2" t="s">
        <v>346</v>
      </c>
      <c r="L427" s="2" t="s">
        <v>477</v>
      </c>
      <c r="M427" s="2" t="s">
        <v>478</v>
      </c>
    </row>
    <row r="428" spans="1:13" ht="12.75">
      <c r="A428" s="1" t="s">
        <v>476</v>
      </c>
      <c r="B428" s="1" t="s">
        <v>0</v>
      </c>
      <c r="C428" s="2">
        <v>8.31</v>
      </c>
      <c r="D428" s="2">
        <v>5592</v>
      </c>
      <c r="E428" s="2">
        <v>8.31</v>
      </c>
      <c r="F428" s="2">
        <v>5592</v>
      </c>
      <c r="G428" s="2" t="s">
        <v>9</v>
      </c>
      <c r="H428" s="2">
        <v>4</v>
      </c>
      <c r="I428" s="2">
        <v>1</v>
      </c>
      <c r="J428" s="2"/>
      <c r="K428" s="2" t="s">
        <v>346</v>
      </c>
      <c r="L428" s="2" t="s">
        <v>477</v>
      </c>
      <c r="M428" s="2" t="s">
        <v>478</v>
      </c>
    </row>
    <row r="429" spans="1:13" ht="12.75">
      <c r="A429" s="1" t="s">
        <v>476</v>
      </c>
      <c r="B429" s="1" t="s">
        <v>0</v>
      </c>
      <c r="C429" s="2">
        <v>150</v>
      </c>
      <c r="D429" s="2">
        <v>318965</v>
      </c>
      <c r="E429" s="2">
        <v>24</v>
      </c>
      <c r="F429" s="2">
        <v>57225</v>
      </c>
      <c r="G429" s="2" t="s">
        <v>80</v>
      </c>
      <c r="H429" s="2">
        <v>4</v>
      </c>
      <c r="I429" s="2">
        <v>2</v>
      </c>
      <c r="J429" s="2"/>
      <c r="K429" s="2" t="s">
        <v>346</v>
      </c>
      <c r="L429" s="2" t="s">
        <v>477</v>
      </c>
      <c r="M429" s="2" t="s">
        <v>478</v>
      </c>
    </row>
    <row r="430" spans="1:13" ht="12.75">
      <c r="A430" s="1" t="s">
        <v>476</v>
      </c>
      <c r="B430" s="1" t="s">
        <v>0</v>
      </c>
      <c r="C430" s="2">
        <v>72</v>
      </c>
      <c r="D430" s="2">
        <v>126758</v>
      </c>
      <c r="E430" s="2">
        <v>0</v>
      </c>
      <c r="F430" s="2">
        <v>0</v>
      </c>
      <c r="G430" s="2" t="s">
        <v>70</v>
      </c>
      <c r="H430" s="2">
        <v>4</v>
      </c>
      <c r="I430" s="2">
        <v>1</v>
      </c>
      <c r="J430" s="2"/>
      <c r="K430" s="2" t="s">
        <v>346</v>
      </c>
      <c r="L430" s="2" t="s">
        <v>477</v>
      </c>
      <c r="M430" s="2" t="s">
        <v>478</v>
      </c>
    </row>
    <row r="431" spans="1:13" ht="12.75">
      <c r="A431" s="1" t="s">
        <v>476</v>
      </c>
      <c r="B431" s="1" t="s">
        <v>0</v>
      </c>
      <c r="C431" s="2">
        <v>116.01</v>
      </c>
      <c r="D431" s="2">
        <v>75651</v>
      </c>
      <c r="E431" s="2">
        <v>109.01</v>
      </c>
      <c r="F431" s="2">
        <v>52326</v>
      </c>
      <c r="G431" s="2" t="s">
        <v>37</v>
      </c>
      <c r="H431" s="2">
        <v>4</v>
      </c>
      <c r="I431" s="2">
        <v>5</v>
      </c>
      <c r="J431" s="2"/>
      <c r="K431" s="2" t="s">
        <v>346</v>
      </c>
      <c r="L431" s="2" t="s">
        <v>477</v>
      </c>
      <c r="M431" s="2" t="s">
        <v>478</v>
      </c>
    </row>
    <row r="432" spans="1:13" ht="12.75">
      <c r="A432" s="1" t="s">
        <v>479</v>
      </c>
      <c r="B432" s="1" t="s">
        <v>0</v>
      </c>
      <c r="C432" s="2">
        <v>0.3</v>
      </c>
      <c r="D432" s="2">
        <v>10923</v>
      </c>
      <c r="E432" s="2">
        <v>0.3</v>
      </c>
      <c r="F432" s="2">
        <v>10923</v>
      </c>
      <c r="G432" s="2" t="s">
        <v>37</v>
      </c>
      <c r="H432" s="2">
        <v>7</v>
      </c>
      <c r="I432" s="2">
        <v>5</v>
      </c>
      <c r="J432" s="2"/>
      <c r="K432" s="2" t="s">
        <v>346</v>
      </c>
      <c r="L432" s="2" t="s">
        <v>477</v>
      </c>
      <c r="M432" s="2" t="s">
        <v>480</v>
      </c>
    </row>
    <row r="433" spans="1:13" ht="12.75">
      <c r="A433" s="1" t="s">
        <v>345</v>
      </c>
      <c r="B433" s="1" t="s">
        <v>0</v>
      </c>
      <c r="C433" s="2">
        <v>1060</v>
      </c>
      <c r="D433" s="2">
        <v>568803</v>
      </c>
      <c r="E433" s="2">
        <v>100</v>
      </c>
      <c r="F433" s="2">
        <v>15854</v>
      </c>
      <c r="G433" s="2" t="s">
        <v>22</v>
      </c>
      <c r="H433" s="2">
        <v>7</v>
      </c>
      <c r="I433" s="2">
        <v>5</v>
      </c>
      <c r="J433" s="2"/>
      <c r="K433" s="2" t="s">
        <v>346</v>
      </c>
      <c r="L433" s="2" t="s">
        <v>347</v>
      </c>
      <c r="M433" s="2" t="s">
        <v>348</v>
      </c>
    </row>
    <row r="434" spans="1:13" ht="12.75">
      <c r="A434" s="1" t="s">
        <v>345</v>
      </c>
      <c r="B434" s="1" t="s">
        <v>0</v>
      </c>
      <c r="C434" s="2">
        <v>300</v>
      </c>
      <c r="D434" s="2">
        <v>191892</v>
      </c>
      <c r="E434" s="2">
        <v>0</v>
      </c>
      <c r="F434" s="2">
        <v>0</v>
      </c>
      <c r="G434" s="2" t="s">
        <v>2</v>
      </c>
      <c r="H434" s="2">
        <v>7</v>
      </c>
      <c r="I434" s="2">
        <v>5</v>
      </c>
      <c r="J434" s="2"/>
      <c r="K434" s="2" t="s">
        <v>346</v>
      </c>
      <c r="L434" s="2" t="s">
        <v>347</v>
      </c>
      <c r="M434" s="2" t="s">
        <v>348</v>
      </c>
    </row>
    <row r="435" spans="1:13" ht="12.75">
      <c r="A435" s="1" t="s">
        <v>345</v>
      </c>
      <c r="B435" s="1" t="s">
        <v>0</v>
      </c>
      <c r="C435" s="2">
        <v>50</v>
      </c>
      <c r="D435" s="2">
        <v>7667</v>
      </c>
      <c r="E435" s="2">
        <v>0</v>
      </c>
      <c r="F435" s="2">
        <v>0</v>
      </c>
      <c r="G435" s="2" t="s">
        <v>36</v>
      </c>
      <c r="H435" s="2">
        <v>7</v>
      </c>
      <c r="I435" s="2">
        <v>5</v>
      </c>
      <c r="J435" s="2"/>
      <c r="K435" s="2" t="s">
        <v>346</v>
      </c>
      <c r="L435" s="2" t="s">
        <v>347</v>
      </c>
      <c r="M435" s="2" t="s">
        <v>348</v>
      </c>
    </row>
    <row r="436" spans="1:13" ht="12.75">
      <c r="A436" s="1" t="s">
        <v>349</v>
      </c>
      <c r="B436" s="1" t="s">
        <v>0</v>
      </c>
      <c r="C436" s="2">
        <v>108</v>
      </c>
      <c r="D436" s="2">
        <v>30494</v>
      </c>
      <c r="E436" s="2">
        <v>0</v>
      </c>
      <c r="F436" s="2">
        <v>0</v>
      </c>
      <c r="G436" s="2" t="s">
        <v>17</v>
      </c>
      <c r="H436" s="2">
        <v>7</v>
      </c>
      <c r="I436" s="2">
        <v>5</v>
      </c>
      <c r="J436" s="2"/>
      <c r="K436" s="2" t="s">
        <v>346</v>
      </c>
      <c r="L436" s="2" t="s">
        <v>347</v>
      </c>
      <c r="M436" s="2" t="s">
        <v>350</v>
      </c>
    </row>
    <row r="437" spans="1:13" ht="12.75">
      <c r="A437" s="1" t="s">
        <v>349</v>
      </c>
      <c r="B437" s="1" t="s">
        <v>0</v>
      </c>
      <c r="C437" s="2">
        <v>204</v>
      </c>
      <c r="D437" s="2">
        <v>59296</v>
      </c>
      <c r="E437" s="2">
        <v>204</v>
      </c>
      <c r="F437" s="2">
        <v>59296</v>
      </c>
      <c r="G437" s="2" t="s">
        <v>86</v>
      </c>
      <c r="H437" s="2">
        <v>7</v>
      </c>
      <c r="I437" s="2">
        <v>5</v>
      </c>
      <c r="J437" s="2"/>
      <c r="K437" s="2" t="s">
        <v>346</v>
      </c>
      <c r="L437" s="2" t="s">
        <v>347</v>
      </c>
      <c r="M437" s="2" t="s">
        <v>350</v>
      </c>
    </row>
    <row r="438" spans="1:13" ht="12.75">
      <c r="A438" s="1" t="s">
        <v>349</v>
      </c>
      <c r="B438" s="1" t="s">
        <v>0</v>
      </c>
      <c r="C438" s="2">
        <v>360</v>
      </c>
      <c r="D438" s="2">
        <v>246860</v>
      </c>
      <c r="E438" s="2">
        <v>0</v>
      </c>
      <c r="F438" s="2">
        <v>0</v>
      </c>
      <c r="G438" s="2" t="s">
        <v>31</v>
      </c>
      <c r="H438" s="2">
        <v>7</v>
      </c>
      <c r="I438" s="2">
        <v>5</v>
      </c>
      <c r="J438" s="2"/>
      <c r="K438" s="2" t="s">
        <v>346</v>
      </c>
      <c r="L438" s="2" t="s">
        <v>347</v>
      </c>
      <c r="M438" s="2" t="s">
        <v>350</v>
      </c>
    </row>
    <row r="439" spans="1:13" ht="12.75">
      <c r="A439" s="1" t="s">
        <v>349</v>
      </c>
      <c r="B439" s="1" t="s">
        <v>0</v>
      </c>
      <c r="C439" s="2">
        <v>168</v>
      </c>
      <c r="D439" s="2">
        <v>45875</v>
      </c>
      <c r="E439" s="2">
        <v>0</v>
      </c>
      <c r="F439" s="2">
        <v>0</v>
      </c>
      <c r="G439" s="2" t="s">
        <v>36</v>
      </c>
      <c r="H439" s="2">
        <v>7</v>
      </c>
      <c r="I439" s="2">
        <v>5</v>
      </c>
      <c r="J439" s="2"/>
      <c r="K439" s="2" t="s">
        <v>346</v>
      </c>
      <c r="L439" s="2" t="s">
        <v>347</v>
      </c>
      <c r="M439" s="2" t="s">
        <v>350</v>
      </c>
    </row>
    <row r="440" spans="1:13" ht="12.75">
      <c r="A440" s="1" t="s">
        <v>481</v>
      </c>
      <c r="B440" s="1" t="s">
        <v>0</v>
      </c>
      <c r="C440" s="2">
        <v>95.34</v>
      </c>
      <c r="D440" s="2">
        <v>68930</v>
      </c>
      <c r="E440" s="2">
        <v>0</v>
      </c>
      <c r="F440" s="2">
        <v>0</v>
      </c>
      <c r="G440" s="2" t="s">
        <v>36</v>
      </c>
      <c r="H440" s="2">
        <v>7</v>
      </c>
      <c r="I440" s="2">
        <v>5</v>
      </c>
      <c r="J440" s="2"/>
      <c r="K440" s="2" t="s">
        <v>346</v>
      </c>
      <c r="L440" s="2" t="s">
        <v>347</v>
      </c>
      <c r="M440" s="2" t="s">
        <v>482</v>
      </c>
    </row>
    <row r="441" spans="1:13" ht="12.75">
      <c r="A441" s="1" t="s">
        <v>481</v>
      </c>
      <c r="B441" s="1" t="s">
        <v>0</v>
      </c>
      <c r="C441" s="2">
        <v>100</v>
      </c>
      <c r="D441" s="2">
        <v>330634</v>
      </c>
      <c r="E441" s="2">
        <v>0</v>
      </c>
      <c r="F441" s="2">
        <v>0</v>
      </c>
      <c r="G441" s="2" t="s">
        <v>11</v>
      </c>
      <c r="H441" s="2">
        <v>7</v>
      </c>
      <c r="I441" s="2">
        <v>1</v>
      </c>
      <c r="J441" s="2"/>
      <c r="K441" s="2" t="s">
        <v>346</v>
      </c>
      <c r="L441" s="2" t="s">
        <v>347</v>
      </c>
      <c r="M441" s="2" t="s">
        <v>482</v>
      </c>
    </row>
    <row r="442" spans="1:13" ht="12.75">
      <c r="A442" s="1" t="s">
        <v>353</v>
      </c>
      <c r="B442" s="1" t="s">
        <v>0</v>
      </c>
      <c r="C442" s="2">
        <v>1450</v>
      </c>
      <c r="D442" s="2">
        <v>732281</v>
      </c>
      <c r="E442" s="2">
        <v>0</v>
      </c>
      <c r="F442" s="2">
        <v>0</v>
      </c>
      <c r="G442" s="2" t="s">
        <v>338</v>
      </c>
      <c r="H442" s="2">
        <v>7</v>
      </c>
      <c r="I442" s="2">
        <v>5</v>
      </c>
      <c r="J442" s="2"/>
      <c r="K442" s="2" t="s">
        <v>346</v>
      </c>
      <c r="L442" s="2" t="s">
        <v>347</v>
      </c>
      <c r="M442" s="2" t="s">
        <v>354</v>
      </c>
    </row>
    <row r="443" spans="1:13" ht="12.75">
      <c r="A443" s="1" t="s">
        <v>353</v>
      </c>
      <c r="B443" s="1" t="s">
        <v>0</v>
      </c>
      <c r="C443" s="2">
        <v>285.13</v>
      </c>
      <c r="D443" s="2">
        <v>114316</v>
      </c>
      <c r="E443" s="2">
        <v>87.12</v>
      </c>
      <c r="F443" s="2">
        <v>48343</v>
      </c>
      <c r="G443" s="2" t="s">
        <v>3</v>
      </c>
      <c r="H443" s="2">
        <v>7</v>
      </c>
      <c r="I443" s="2">
        <v>5</v>
      </c>
      <c r="J443" s="2"/>
      <c r="K443" s="2" t="s">
        <v>346</v>
      </c>
      <c r="L443" s="2" t="s">
        <v>347</v>
      </c>
      <c r="M443" s="2" t="s">
        <v>354</v>
      </c>
    </row>
    <row r="444" spans="1:13" ht="12.75">
      <c r="A444" s="1" t="s">
        <v>353</v>
      </c>
      <c r="B444" s="1" t="s">
        <v>0</v>
      </c>
      <c r="C444" s="2">
        <v>98.01</v>
      </c>
      <c r="D444" s="2">
        <v>48553</v>
      </c>
      <c r="E444" s="2">
        <v>0</v>
      </c>
      <c r="F444" s="2">
        <v>0</v>
      </c>
      <c r="G444" s="2" t="s">
        <v>36</v>
      </c>
      <c r="H444" s="2">
        <v>7</v>
      </c>
      <c r="I444" s="2">
        <v>5</v>
      </c>
      <c r="J444" s="2"/>
      <c r="K444" s="2" t="s">
        <v>346</v>
      </c>
      <c r="L444" s="2" t="s">
        <v>347</v>
      </c>
      <c r="M444" s="2" t="s">
        <v>354</v>
      </c>
    </row>
    <row r="445" spans="1:13" ht="12.75">
      <c r="A445" s="1" t="s">
        <v>355</v>
      </c>
      <c r="B445" s="1" t="s">
        <v>0</v>
      </c>
      <c r="C445" s="2">
        <v>5408</v>
      </c>
      <c r="D445" s="2">
        <v>1488391</v>
      </c>
      <c r="E445" s="2">
        <v>0</v>
      </c>
      <c r="F445" s="2">
        <v>0</v>
      </c>
      <c r="G445" s="2" t="s">
        <v>17</v>
      </c>
      <c r="H445" s="2">
        <v>7</v>
      </c>
      <c r="I445" s="2">
        <v>5</v>
      </c>
      <c r="J445" s="2"/>
      <c r="K445" s="2" t="s">
        <v>346</v>
      </c>
      <c r="L445" s="2" t="s">
        <v>347</v>
      </c>
      <c r="M445" s="2" t="s">
        <v>356</v>
      </c>
    </row>
    <row r="446" spans="1:13" ht="12.75">
      <c r="A446" s="1" t="s">
        <v>355</v>
      </c>
      <c r="B446" s="1" t="s">
        <v>0</v>
      </c>
      <c r="C446" s="2">
        <v>204</v>
      </c>
      <c r="D446" s="2">
        <v>68729</v>
      </c>
      <c r="E446" s="2">
        <v>204</v>
      </c>
      <c r="F446" s="2">
        <v>68729</v>
      </c>
      <c r="G446" s="2" t="s">
        <v>86</v>
      </c>
      <c r="H446" s="2">
        <v>7</v>
      </c>
      <c r="I446" s="2">
        <v>5</v>
      </c>
      <c r="J446" s="2"/>
      <c r="K446" s="2" t="s">
        <v>346</v>
      </c>
      <c r="L446" s="2" t="s">
        <v>347</v>
      </c>
      <c r="M446" s="2" t="s">
        <v>356</v>
      </c>
    </row>
    <row r="447" spans="1:13" ht="12.75">
      <c r="A447" s="1" t="s">
        <v>355</v>
      </c>
      <c r="B447" s="1" t="s">
        <v>0</v>
      </c>
      <c r="C447" s="2">
        <v>8040</v>
      </c>
      <c r="D447" s="2">
        <v>2164880</v>
      </c>
      <c r="E447" s="2">
        <v>0</v>
      </c>
      <c r="F447" s="2">
        <v>0</v>
      </c>
      <c r="G447" s="2" t="s">
        <v>36</v>
      </c>
      <c r="H447" s="2">
        <v>7</v>
      </c>
      <c r="I447" s="2">
        <v>5</v>
      </c>
      <c r="J447" s="2"/>
      <c r="K447" s="2" t="s">
        <v>346</v>
      </c>
      <c r="L447" s="2" t="s">
        <v>347</v>
      </c>
      <c r="M447" s="2" t="s">
        <v>356</v>
      </c>
    </row>
    <row r="448" spans="1:13" ht="12.75">
      <c r="A448" s="1" t="s">
        <v>355</v>
      </c>
      <c r="B448" s="1" t="s">
        <v>0</v>
      </c>
      <c r="C448" s="2">
        <v>900</v>
      </c>
      <c r="D448" s="2">
        <v>561414</v>
      </c>
      <c r="E448" s="2">
        <v>0</v>
      </c>
      <c r="F448" s="2">
        <v>0</v>
      </c>
      <c r="G448" s="2" t="s">
        <v>52</v>
      </c>
      <c r="H448" s="2">
        <v>7</v>
      </c>
      <c r="I448" s="2">
        <v>1</v>
      </c>
      <c r="J448" s="2"/>
      <c r="K448" s="2" t="s">
        <v>346</v>
      </c>
      <c r="L448" s="2" t="s">
        <v>347</v>
      </c>
      <c r="M448" s="2" t="s">
        <v>356</v>
      </c>
    </row>
    <row r="449" spans="1:13" ht="12.75">
      <c r="A449" s="1" t="s">
        <v>483</v>
      </c>
      <c r="B449" s="1" t="s">
        <v>0</v>
      </c>
      <c r="C449" s="2">
        <v>4.47</v>
      </c>
      <c r="D449" s="2">
        <v>4247</v>
      </c>
      <c r="E449" s="2">
        <v>0</v>
      </c>
      <c r="F449" s="2">
        <v>0</v>
      </c>
      <c r="G449" s="2" t="s">
        <v>95</v>
      </c>
      <c r="H449" s="2">
        <v>7</v>
      </c>
      <c r="I449" s="2">
        <v>5</v>
      </c>
      <c r="J449" s="2"/>
      <c r="K449" s="2" t="s">
        <v>346</v>
      </c>
      <c r="L449" s="2" t="s">
        <v>347</v>
      </c>
      <c r="M449" s="2" t="s">
        <v>484</v>
      </c>
    </row>
    <row r="450" spans="1:13" ht="12.75">
      <c r="A450" s="1" t="s">
        <v>485</v>
      </c>
      <c r="B450" s="1" t="s">
        <v>0</v>
      </c>
      <c r="C450" s="2">
        <v>73.38</v>
      </c>
      <c r="D450" s="2">
        <v>31044</v>
      </c>
      <c r="E450" s="2">
        <v>0</v>
      </c>
      <c r="F450" s="2">
        <v>0</v>
      </c>
      <c r="G450" s="2" t="s">
        <v>47</v>
      </c>
      <c r="H450" s="2">
        <v>7</v>
      </c>
      <c r="I450" s="2">
        <v>1</v>
      </c>
      <c r="J450" s="2"/>
      <c r="K450" s="2" t="s">
        <v>346</v>
      </c>
      <c r="L450" s="2" t="s">
        <v>347</v>
      </c>
      <c r="M450" s="2" t="s">
        <v>486</v>
      </c>
    </row>
    <row r="451" spans="1:13" ht="12.75">
      <c r="A451" s="1" t="s">
        <v>487</v>
      </c>
      <c r="B451" s="1" t="s">
        <v>0</v>
      </c>
      <c r="C451" s="2">
        <v>433.4</v>
      </c>
      <c r="D451" s="2">
        <v>81058</v>
      </c>
      <c r="E451" s="2">
        <v>0</v>
      </c>
      <c r="F451" s="2">
        <v>0</v>
      </c>
      <c r="G451" s="2" t="s">
        <v>22</v>
      </c>
      <c r="H451" s="2">
        <v>7</v>
      </c>
      <c r="I451" s="2">
        <v>5</v>
      </c>
      <c r="J451" s="2"/>
      <c r="K451" s="2" t="s">
        <v>346</v>
      </c>
      <c r="L451" s="2" t="s">
        <v>347</v>
      </c>
      <c r="M451" s="2" t="s">
        <v>488</v>
      </c>
    </row>
    <row r="452" spans="1:13" ht="12.75">
      <c r="A452" s="1" t="s">
        <v>487</v>
      </c>
      <c r="B452" s="1" t="s">
        <v>0</v>
      </c>
      <c r="C452" s="2">
        <v>135</v>
      </c>
      <c r="D452" s="2">
        <v>107926</v>
      </c>
      <c r="E452" s="2">
        <v>0</v>
      </c>
      <c r="F452" s="2">
        <v>0</v>
      </c>
      <c r="G452" s="2" t="s">
        <v>52</v>
      </c>
      <c r="H452" s="2">
        <v>7</v>
      </c>
      <c r="I452" s="2">
        <v>1</v>
      </c>
      <c r="J452" s="2"/>
      <c r="K452" s="2" t="s">
        <v>346</v>
      </c>
      <c r="L452" s="2" t="s">
        <v>347</v>
      </c>
      <c r="M452" s="2" t="s">
        <v>488</v>
      </c>
    </row>
    <row r="453" spans="1:13" ht="12.75">
      <c r="A453" s="1" t="s">
        <v>361</v>
      </c>
      <c r="B453" s="1" t="s">
        <v>0</v>
      </c>
      <c r="C453" s="2">
        <v>3624</v>
      </c>
      <c r="D453" s="2">
        <v>701076</v>
      </c>
      <c r="E453" s="2">
        <v>250</v>
      </c>
      <c r="F453" s="2">
        <v>66188</v>
      </c>
      <c r="G453" s="2" t="s">
        <v>31</v>
      </c>
      <c r="H453" s="2">
        <v>7</v>
      </c>
      <c r="I453" s="2">
        <v>5</v>
      </c>
      <c r="J453" s="2"/>
      <c r="K453" s="2" t="s">
        <v>346</v>
      </c>
      <c r="L453" s="2" t="s">
        <v>347</v>
      </c>
      <c r="M453" s="2" t="s">
        <v>362</v>
      </c>
    </row>
    <row r="454" spans="1:13" ht="12.75">
      <c r="A454" s="1" t="s">
        <v>361</v>
      </c>
      <c r="B454" s="1" t="s">
        <v>0</v>
      </c>
      <c r="C454" s="2">
        <v>920.23</v>
      </c>
      <c r="D454" s="2">
        <v>9909</v>
      </c>
      <c r="E454" s="2">
        <v>920.23</v>
      </c>
      <c r="F454" s="2">
        <v>9909</v>
      </c>
      <c r="G454" s="2" t="s">
        <v>3</v>
      </c>
      <c r="H454" s="2">
        <v>7</v>
      </c>
      <c r="I454" s="2">
        <v>5</v>
      </c>
      <c r="J454" s="2"/>
      <c r="K454" s="2" t="s">
        <v>346</v>
      </c>
      <c r="L454" s="2" t="s">
        <v>347</v>
      </c>
      <c r="M454" s="2" t="s">
        <v>362</v>
      </c>
    </row>
    <row r="455" spans="1:13" ht="12.75">
      <c r="A455" s="1" t="s">
        <v>361</v>
      </c>
      <c r="B455" s="1" t="s">
        <v>0</v>
      </c>
      <c r="C455" s="2">
        <v>168</v>
      </c>
      <c r="D455" s="2">
        <v>16421</v>
      </c>
      <c r="E455" s="2">
        <v>0</v>
      </c>
      <c r="F455" s="2">
        <v>0</v>
      </c>
      <c r="G455" s="2" t="s">
        <v>36</v>
      </c>
      <c r="H455" s="2">
        <v>7</v>
      </c>
      <c r="I455" s="2">
        <v>5</v>
      </c>
      <c r="J455" s="2"/>
      <c r="K455" s="2" t="s">
        <v>346</v>
      </c>
      <c r="L455" s="2" t="s">
        <v>347</v>
      </c>
      <c r="M455" s="2" t="s">
        <v>362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User-08</dc:creator>
  <cp:keywords/>
  <dc:description/>
  <cp:lastModifiedBy>user-09</cp:lastModifiedBy>
  <cp:lastPrinted>2020-07-22T04:44:03Z</cp:lastPrinted>
  <dcterms:created xsi:type="dcterms:W3CDTF">2019-01-25T11:18:03Z</dcterms:created>
  <dcterms:modified xsi:type="dcterms:W3CDTF">2020-07-27T03:31:46Z</dcterms:modified>
  <cp:category/>
  <cp:version/>
  <cp:contentType/>
  <cp:contentStatus/>
</cp:coreProperties>
</file>